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6" windowHeight="7956" tabRatio="598" firstSheet="15" activeTab="22"/>
  </bookViews>
  <sheets>
    <sheet name="П 1" sheetId="1" r:id="rId1"/>
    <sheet name="П 2" sheetId="2" r:id="rId2"/>
    <sheet name="П 3" sheetId="3" r:id="rId3"/>
    <sheet name="П 4" sheetId="4" r:id="rId4"/>
    <sheet name="П 5" sheetId="5" r:id="rId5"/>
    <sheet name="П 6" sheetId="6" r:id="rId6"/>
    <sheet name="П 7" sheetId="7" r:id="rId7"/>
    <sheet name="П 8" sheetId="8" r:id="rId8"/>
    <sheet name="П 9" sheetId="9" r:id="rId9"/>
    <sheet name="П 10" sheetId="10" r:id="rId10"/>
    <sheet name="П 11" sheetId="11" r:id="rId11"/>
    <sheet name="П 12" sheetId="12" r:id="rId12"/>
    <sheet name="П 13" sheetId="13" r:id="rId13"/>
    <sheet name="П 14 " sheetId="14" r:id="rId14"/>
    <sheet name="П 15" sheetId="15" r:id="rId15"/>
    <sheet name="П 16" sheetId="16" r:id="rId16"/>
    <sheet name="П 17" sheetId="17" r:id="rId17"/>
    <sheet name="П 18" sheetId="18" r:id="rId18"/>
    <sheet name="П 19" sheetId="19" r:id="rId19"/>
    <sheet name="П 20" sheetId="20" r:id="rId20"/>
    <sheet name="П 21" sheetId="21" r:id="rId21"/>
    <sheet name="Сумма рангов" sheetId="22" r:id="rId22"/>
    <sheet name="Рейтинг" sheetId="23" r:id="rId23"/>
    <sheet name="Динамика" sheetId="24" r:id="rId24"/>
  </sheets>
  <externalReferences>
    <externalReference r:id="rId27"/>
  </externalReferences>
  <definedNames>
    <definedName name="_xlnm.Print_Titles" localSheetId="22">'Рейтинг'!$9:$9</definedName>
    <definedName name="_xlnm.Print_Area" localSheetId="5">'П 6'!$A$9:$D$91</definedName>
  </definedNames>
  <calcPr fullCalcOnLoad="1"/>
</workbook>
</file>

<file path=xl/sharedStrings.xml><?xml version="1.0" encoding="utf-8"?>
<sst xmlns="http://schemas.openxmlformats.org/spreadsheetml/2006/main" count="2358" uniqueCount="271">
  <si>
    <t>Адыгейское</t>
  </si>
  <si>
    <t>Алтайское краевое</t>
  </si>
  <si>
    <t>Алтайское Республиканское</t>
  </si>
  <si>
    <t>Амурское</t>
  </si>
  <si>
    <t>Архангельское</t>
  </si>
  <si>
    <t>Астраханское</t>
  </si>
  <si>
    <t>Башкортостанское</t>
  </si>
  <si>
    <t>Белгородское</t>
  </si>
  <si>
    <t>Брянское</t>
  </si>
  <si>
    <t>Бурятское</t>
  </si>
  <si>
    <t>Владимирское</t>
  </si>
  <si>
    <t>Волгоградское</t>
  </si>
  <si>
    <t>Вологодское</t>
  </si>
  <si>
    <t>Воронежское</t>
  </si>
  <si>
    <t>Еврейское</t>
  </si>
  <si>
    <t>Дагестанское</t>
  </si>
  <si>
    <t>Забайкальское</t>
  </si>
  <si>
    <t>Ивановское</t>
  </si>
  <si>
    <t>Иркутское</t>
  </si>
  <si>
    <t>Кабардино-Балкарское</t>
  </si>
  <si>
    <t>Калининградское</t>
  </si>
  <si>
    <t>Калмыцкое</t>
  </si>
  <si>
    <t>Калужское</t>
  </si>
  <si>
    <t>Камчатское</t>
  </si>
  <si>
    <t>Карачаево-Черкесское</t>
  </si>
  <si>
    <t>Карельское</t>
  </si>
  <si>
    <t>Кемеровское</t>
  </si>
  <si>
    <t>Кировское</t>
  </si>
  <si>
    <t>Коми</t>
  </si>
  <si>
    <t>Костромское</t>
  </si>
  <si>
    <t>Краснодарское</t>
  </si>
  <si>
    <t>Красноярское</t>
  </si>
  <si>
    <t>Курганское</t>
  </si>
  <si>
    <t>Курское</t>
  </si>
  <si>
    <t>Ленинградское областное</t>
  </si>
  <si>
    <t>Липецкое</t>
  </si>
  <si>
    <t>Магаданское</t>
  </si>
  <si>
    <t>Марийское</t>
  </si>
  <si>
    <t>Мордовское</t>
  </si>
  <si>
    <t>Московское</t>
  </si>
  <si>
    <t>Московское областное</t>
  </si>
  <si>
    <t>Мурманское</t>
  </si>
  <si>
    <t>Ненецкое</t>
  </si>
  <si>
    <t>Нижегородское</t>
  </si>
  <si>
    <t>Новгородское</t>
  </si>
  <si>
    <t>Новосибирское</t>
  </si>
  <si>
    <t>Омское</t>
  </si>
  <si>
    <t>Оренбургское</t>
  </si>
  <si>
    <t>Орловское</t>
  </si>
  <si>
    <t>Пензенское</t>
  </si>
  <si>
    <t>Пермское</t>
  </si>
  <si>
    <t>Приморское</t>
  </si>
  <si>
    <t>Псковское</t>
  </si>
  <si>
    <t>Ростовское</t>
  </si>
  <si>
    <t>Рязанское</t>
  </si>
  <si>
    <t>Самарское</t>
  </si>
  <si>
    <t>Санкт-Петербургское</t>
  </si>
  <si>
    <t>Саратовское</t>
  </si>
  <si>
    <t>Сахалинское</t>
  </si>
  <si>
    <t>Свердловское</t>
  </si>
  <si>
    <t>Северо-Осетинское</t>
  </si>
  <si>
    <t>Смоленское</t>
  </si>
  <si>
    <t>Ставропольское</t>
  </si>
  <si>
    <t>Тамбовское</t>
  </si>
  <si>
    <t>Татарстанское</t>
  </si>
  <si>
    <t>Тверское</t>
  </si>
  <si>
    <t>Томское</t>
  </si>
  <si>
    <t>Тульское</t>
  </si>
  <si>
    <t>Тывинское</t>
  </si>
  <si>
    <t>Тюменское</t>
  </si>
  <si>
    <t>Удмуртское</t>
  </si>
  <si>
    <t>Ульяновское</t>
  </si>
  <si>
    <t>Хабаровское</t>
  </si>
  <si>
    <t>Хакасское</t>
  </si>
  <si>
    <t>Ханты-Мансийское</t>
  </si>
  <si>
    <t>Челябинское</t>
  </si>
  <si>
    <t>Чечено-Ингушское</t>
  </si>
  <si>
    <t>Чувашское</t>
  </si>
  <si>
    <t>Чукотское</t>
  </si>
  <si>
    <t>Якутское</t>
  </si>
  <si>
    <t>Ямало-Ненецкое</t>
  </si>
  <si>
    <t>Ярославское</t>
  </si>
  <si>
    <t>2.2.2. Отношение количества исполненных в полном объеме предписаний к количеству выданных по фактам нарушения антимонопольного законодательства субъектами естественных монополий</t>
  </si>
  <si>
    <t>2.2.3. Отношение количества исполненных в полном объёме предписаний к количеству выданных по недобросовестной конкуренции</t>
  </si>
  <si>
    <t>2.2.4. Отношение количества исполненных в полном объёме предписаний к количеству выданных по ненадлежащей рекламе</t>
  </si>
  <si>
    <t>2.2.5. Отношение количества исполненных в полном объёме предписаний органами государственной власти и местного самоуправления о прекращении нарушения антимонопольного законодательства, к количеству выданных</t>
  </si>
  <si>
    <t>2.2.6. Отношение количества исполненных в полном объеме предписаний об устранении нарушений законодательства о размещении заказов к общему количеству выданных предписаний</t>
  </si>
  <si>
    <t>2.2.8. Доля полностью отмененных судом решений в количестве обжалованных в суд решений по фактам нарушения антимонопольного законодательства субъектами естественных монополий</t>
  </si>
  <si>
    <t>2.2.9. Доля полностью отмененных судом решений в количестве обжалованных в суд решений по фактам недобросовестной конкуренции</t>
  </si>
  <si>
    <t>2.2.10. Доля полностью отмененных судом решений в количестве обжалованных в суд решений по фактам ненадлежащей рекламы</t>
  </si>
  <si>
    <t>2.2.11. Результаты судебной проверки законности решений антимонопольного органа о признании не соответствующими антимонопольному законодательству актов и действий органов государственной власти и местного самоуправления</t>
  </si>
  <si>
    <t>2.2.12. Результаты судебной проверки законности решений (предписаний) антимонопольного органа по фактам нарушения законодательства о размещении заказов</t>
  </si>
  <si>
    <t>2.2.13. Отношение суммы уплаченных штрафов по фактам монополистической деятельности хозяйствующих субъектов к сумме штрафов, подлежащих взысканию</t>
  </si>
  <si>
    <t>2.2.14. Отношение суммы уплаченных штрафов за нарушение законодательства субъектами естественных монополий к сумме штрафов, подлежащих взысканию</t>
  </si>
  <si>
    <t>2.2.15. Отношение суммы уплаченных штрафов по фактам недобросовестной конкуренции к сумме штрафов, подлежащих взысканию</t>
  </si>
  <si>
    <t>2.2.16. Отношение суммы уплаченных штрафов за нарушение законодательства о рекламе к сумме штрафов, подлежащих взысканию</t>
  </si>
  <si>
    <t>2.2.17. Отношение суммы уплаченных штрафов за нарушение антимонопольного законодательства должностными лицами органов государственной власти и местного самоуправления к сумме начисленных штрафов</t>
  </si>
  <si>
    <t>2.2.18. Отношение суммы уплаченных штрафов за нарушение законодательства о размещении заказов к сумме начисленных штрафов</t>
  </si>
  <si>
    <t>2.2.19. Отношение количества решений антимонопольного органа об удовлетворении ходатайств с выдачей предписания, направленного на обеспечение конкуренции, к общему количеству рассмотренных ходатайств в рамках осуществления государственного контроля за экономической концентрацией</t>
  </si>
  <si>
    <t>2.2.20. Доля дел, возбужденных в отчётном периоде по инициативе УФАС в рамках контроля за предоставлением государственной или муниципальной помощи, в общем количестве возбужденных дел в отношении органов государственной власти и местного самоуправления</t>
  </si>
  <si>
    <t>Сумма постановлений о применении мер административной ответственности в соответствии с ч. 2.1.-2.3. ст. 19.5</t>
  </si>
  <si>
    <t>Сумма выданных предписаний</t>
  </si>
  <si>
    <t>Сумма постановлений о применении мер административной ответственности в соответствии со ст. 19.5 КоАП РФ (из общего количества по субъектам естественных монополий)</t>
  </si>
  <si>
    <t>Сумма постановлений о применении мер административной ответственности в соответствии с ч. 2.5. ст. 19.5 КоАП РФ</t>
  </si>
  <si>
    <t>Сумма постановлений о применении мер административной ответственности в соответствии с ч. 7 ст. 19.5</t>
  </si>
  <si>
    <t>Количество принятых решений</t>
  </si>
  <si>
    <t>Количество решений о прекращении производства по делу в связи с добровольным устранением нарушения</t>
  </si>
  <si>
    <t>Количество государственных заказов (лотов), размещённых с нарушением законодательства</t>
  </si>
  <si>
    <t>Количество исков антимонопольного органа о признании недействительными размещения заказов</t>
  </si>
  <si>
    <t>Количество выданных постановлений</t>
  </si>
  <si>
    <t>Количество рассмотренных ходатайств</t>
  </si>
  <si>
    <t>Количество выданных предписаний по уведомлениям</t>
  </si>
  <si>
    <t xml:space="preserve">Количество постановлений, выданных территориальным органом в соответствии с ч. 3 и 4 ст. 19.8 </t>
  </si>
  <si>
    <t>Нагрузка на одного сотрудника</t>
  </si>
  <si>
    <t>Сумма исполненных предписаний</t>
  </si>
  <si>
    <t>Показатель</t>
  </si>
  <si>
    <t>А1</t>
  </si>
  <si>
    <t>Ранг А1</t>
  </si>
  <si>
    <t xml:space="preserve">Количество обжалованных решений </t>
  </si>
  <si>
    <t xml:space="preserve">Количество отменённых судом решений </t>
  </si>
  <si>
    <t>А7</t>
  </si>
  <si>
    <t>Ранг А7</t>
  </si>
  <si>
    <t>А2</t>
  </si>
  <si>
    <t>Ранг А2</t>
  </si>
  <si>
    <t>А3</t>
  </si>
  <si>
    <t>Ранг А3</t>
  </si>
  <si>
    <t>А4</t>
  </si>
  <si>
    <t>Ранг А4</t>
  </si>
  <si>
    <t>А5</t>
  </si>
  <si>
    <t>Ранг А5</t>
  </si>
  <si>
    <t>А6</t>
  </si>
  <si>
    <t>Сумма выданных предписаний в текущем году, находящихся в стадии исполнения</t>
  </si>
  <si>
    <t>Сумма выданных предписаний в прошлом периоде, находящихся в стадии исполнения в прошлом периоде</t>
  </si>
  <si>
    <t>Сумма выданных предписаний в отчётном году</t>
  </si>
  <si>
    <t xml:space="preserve">В стадии исполнения по 19-21 ст. </t>
  </si>
  <si>
    <t>Выдано по 15-16 ст.</t>
  </si>
  <si>
    <t>Выдано по 19-21ст.</t>
  </si>
  <si>
    <t>Выдано по 17-18ст.</t>
  </si>
  <si>
    <t xml:space="preserve">В стадии исполнения по 15-16 ст. </t>
  </si>
  <si>
    <t xml:space="preserve">В стадии исполнения по 17-18 ст. </t>
  </si>
  <si>
    <t xml:space="preserve">Исполнено предписаний по 15-16 ст. </t>
  </si>
  <si>
    <t xml:space="preserve">Исполнено предписаний по 19-21 ст. </t>
  </si>
  <si>
    <t xml:space="preserve">Исполнено предписаний по 17-18 ст. </t>
  </si>
  <si>
    <t>Предписания, подлежащие исполнению</t>
  </si>
  <si>
    <t xml:space="preserve">Выдано по ст.  17.1 </t>
  </si>
  <si>
    <t xml:space="preserve">В стадии исполнения по ст. 17.1  </t>
  </si>
  <si>
    <t xml:space="preserve">Исполнено предписаний по ст. 17.1 </t>
  </si>
  <si>
    <t>А8</t>
  </si>
  <si>
    <t>Ранг А8</t>
  </si>
  <si>
    <t>А9</t>
  </si>
  <si>
    <t>Ранг А9</t>
  </si>
  <si>
    <t>А10</t>
  </si>
  <si>
    <t>Ранг А10</t>
  </si>
  <si>
    <t>Количество принятых решений по 15-16 ст.</t>
  </si>
  <si>
    <t>Количество принятых решений по 19-21ст.</t>
  </si>
  <si>
    <t xml:space="preserve">Количество принятых решений по ст.  17.1 </t>
  </si>
  <si>
    <t>Количество принятых решений по 17-18ст.</t>
  </si>
  <si>
    <t>Количество принятых решений (сумма)</t>
  </si>
  <si>
    <t>Прекращено по 15-16 ст.</t>
  </si>
  <si>
    <t>Прекращено по 19-21ст.</t>
  </si>
  <si>
    <t xml:space="preserve">Прекращено по ст.  17.1 </t>
  </si>
  <si>
    <t>Прекращено по 17-18ст.</t>
  </si>
  <si>
    <t>Иски по 15-16 ст.</t>
  </si>
  <si>
    <t>Иски по 19-21ст.</t>
  </si>
  <si>
    <t xml:space="preserve">Иски по ст.  17.1 </t>
  </si>
  <si>
    <t>Иски по 17-18ст.</t>
  </si>
  <si>
    <t>Обжалованно решений по 15-16 ст.</t>
  </si>
  <si>
    <t>Обжалованно решений по 19-21ст.</t>
  </si>
  <si>
    <t xml:space="preserve">Обжалованно решений по ст.  17.1 </t>
  </si>
  <si>
    <t>Обжалованно решений по 17-18ст.</t>
  </si>
  <si>
    <t xml:space="preserve">Количество обжалованных решений (сумма) </t>
  </si>
  <si>
    <t>Отменено решений по 15-16 ст.</t>
  </si>
  <si>
    <t>Отменено решений по 19-21ст.</t>
  </si>
  <si>
    <t xml:space="preserve">Отменено решений по ст.  17.1 </t>
  </si>
  <si>
    <t xml:space="preserve">Количество отменённых судом решений (сумма) </t>
  </si>
  <si>
    <t>Суд отказал в исках (сумма)</t>
  </si>
  <si>
    <t>Суд отказал в исках по 15-16 ст.</t>
  </si>
  <si>
    <t>Суд отказал в исках по 19-21 ст.</t>
  </si>
  <si>
    <t xml:space="preserve">Суд отказал в исках по ст. 17.1 </t>
  </si>
  <si>
    <t>Суд отказал в исках по 17-18 ст.</t>
  </si>
  <si>
    <t>Отменено решений по 17-18 ст.</t>
  </si>
  <si>
    <t>Количество исков антимонопольного органа о признании недействительными актов органов власти и местного самоуправления (поданных без возбуждения дела)</t>
  </si>
  <si>
    <t>Количество выданных постановлений на одного сотрудника</t>
  </si>
  <si>
    <t xml:space="preserve">Показатель </t>
  </si>
  <si>
    <t>А11</t>
  </si>
  <si>
    <t>Ранг А11</t>
  </si>
  <si>
    <t>Сумма
уплаченного
штрафа
(тыс. руб.)</t>
  </si>
  <si>
    <t>Ранг по постановлениям</t>
  </si>
  <si>
    <t>Ранг по сумме штрафа</t>
  </si>
  <si>
    <t>Ранг по показателю</t>
  </si>
  <si>
    <t>Среднее значение рангов</t>
  </si>
  <si>
    <t>Ранг А13</t>
  </si>
  <si>
    <t>Ранг А14</t>
  </si>
  <si>
    <t>Ранг А15</t>
  </si>
  <si>
    <t>Ранг А16</t>
  </si>
  <si>
    <t>Ранг А18</t>
  </si>
  <si>
    <t>Сумма наложенного штрафа
(тыс. руб.)</t>
  </si>
  <si>
    <t>Объём штрафа на одного сотрудника (тыс. руб.)</t>
  </si>
  <si>
    <t>Сумма штрафа, подлежащего  взысканию 
(тыс. руб.)</t>
  </si>
  <si>
    <t>Количество ходатайств с выставленными требованиями</t>
  </si>
  <si>
    <t>Ранг А 19</t>
  </si>
  <si>
    <t>А 19</t>
  </si>
  <si>
    <t>Всего возбуждено дел против органов власти</t>
  </si>
  <si>
    <t>возбуждено дел  по 15-16 ст.</t>
  </si>
  <si>
    <t>возбуждено дел  по 19-21ст.</t>
  </si>
  <si>
    <t xml:space="preserve">возбуждено дел  по ст.  17.1 </t>
  </si>
  <si>
    <t>возбуждено дел  по 17-18ст.</t>
  </si>
  <si>
    <t>А 20</t>
  </si>
  <si>
    <t>Ранг А 20</t>
  </si>
  <si>
    <t>Ранг А 6</t>
  </si>
  <si>
    <t>Количество обжалованных решений (предписаний)</t>
  </si>
  <si>
    <t>Количество отменённых судом решений (предписаний)</t>
  </si>
  <si>
    <t>Судом отказано в удовлетворении исков</t>
  </si>
  <si>
    <t>А 12</t>
  </si>
  <si>
    <t>Ранг А 12</t>
  </si>
  <si>
    <t xml:space="preserve">Сумма рангов </t>
  </si>
  <si>
    <t>Ранг А 1</t>
  </si>
  <si>
    <t>Ранг А 2</t>
  </si>
  <si>
    <t>Ранг А 3</t>
  </si>
  <si>
    <t>Ранг А 4</t>
  </si>
  <si>
    <t>Ранг А 5</t>
  </si>
  <si>
    <t>Ранг А 7</t>
  </si>
  <si>
    <t>Ранг А 8</t>
  </si>
  <si>
    <t>Ранг А 9</t>
  </si>
  <si>
    <t>Ранг А 10</t>
  </si>
  <si>
    <t>Ранг А 11</t>
  </si>
  <si>
    <t>Ранг А 13</t>
  </si>
  <si>
    <t>Ранг А 14</t>
  </si>
  <si>
    <t>Ранг А 15</t>
  </si>
  <si>
    <t>Ранг А 16</t>
  </si>
  <si>
    <t>Ранг А 17</t>
  </si>
  <si>
    <t>Ранг А 18</t>
  </si>
  <si>
    <t xml:space="preserve">Сумма </t>
  </si>
  <si>
    <t>Сумма рангов</t>
  </si>
  <si>
    <t>Итоговый ранг</t>
  </si>
  <si>
    <t>2.2.1. Отношение количества исполненных в полном объеме предписаний к количеству выданных по фактам монополистической деятельности хозяйствующих субъектов (за исключением субъектов естественных монополий)</t>
  </si>
  <si>
    <t>2.2.7. Доля полностью отмененных судом решений в количестве обжалованных в суд решений по фактам монополистической деятельности хозяйствующих субъектов (за исключением субъектов естественных монополий)</t>
  </si>
  <si>
    <t>Алтайскоекраевое</t>
  </si>
  <si>
    <t>АлтайскоеРесп</t>
  </si>
  <si>
    <t>КабардиноБалкарское</t>
  </si>
  <si>
    <t>КарачаевоЧеркесское</t>
  </si>
  <si>
    <t>Ленобласть</t>
  </si>
  <si>
    <t>Москвобласть</t>
  </si>
  <si>
    <t>СанктПетербургское</t>
  </si>
  <si>
    <t>СевероОсетинское</t>
  </si>
  <si>
    <t>ХантыМансийское</t>
  </si>
  <si>
    <t>ЧеченоИнгушское</t>
  </si>
  <si>
    <t>ЯмалоНенецкое</t>
  </si>
  <si>
    <t>Количество выданных постановлений за исключением ЕМ</t>
  </si>
  <si>
    <t>Сумма наложенного штрафа за исключением ЕМ
(тыс. руб.)</t>
  </si>
  <si>
    <t>Сумма штрафа, подлежащего  взысканию за исключением ЕМ 
(тыс. руб.)</t>
  </si>
  <si>
    <t>Сумма
уплаченного
штрафа за исключением ЕМ
(тыс. руб.)</t>
  </si>
  <si>
    <t>Сумма постановлений о применении мер административной ответственности в соответствии с ч. 2.4. ст. 19.5 КоАП РФ</t>
  </si>
  <si>
    <t>+</t>
  </si>
  <si>
    <t>Количество выданных постановлений  ЕМ (14.31, 14.32)</t>
  </si>
  <si>
    <t>Сумма наложенного штрафа всего
(тыс. руб.)</t>
  </si>
  <si>
    <t>Сумма наложенного штрафа на ЕМ
(тыс. руб.)</t>
  </si>
  <si>
    <t>Сумма штрафа, подлежащего  взысканию всего  
(тыс. руб.)</t>
  </si>
  <si>
    <t>Сумма штрафа, подлежащего  взысканию по ЕМ  
(тыс. руб.)</t>
  </si>
  <si>
    <t>Сумма
уплаченного
штрафа всего
(тыс. руб.)</t>
  </si>
  <si>
    <t>Сумма
уплаченного
штрафа ЕМ
(тыс. руб.)</t>
  </si>
  <si>
    <t>"+"</t>
  </si>
  <si>
    <t>Ранг А 21</t>
  </si>
  <si>
    <t>2.2.21. Отношение количества исполненных решений о принудительной реорганизации хозяйствующих субъектов, совмещающих виды деятельности в сфере электроэнергетики, и переданных исков в суд к количеству принятых решений о принудительной реорганизации таких хозяйствующих субъектов</t>
  </si>
  <si>
    <t>Количество решений о принудительной реорганизации</t>
  </si>
  <si>
    <t>Количество переданных исков в суд</t>
  </si>
  <si>
    <t>Количество исполненных решений о принудительной реорганизации</t>
  </si>
  <si>
    <t>А 21</t>
  </si>
  <si>
    <t xml:space="preserve">Рейтинг УФАС России за 2009 г. </t>
  </si>
  <si>
    <t>Среднегодовая штатная численность</t>
  </si>
  <si>
    <t>Возбуждено дел по инициативе УФАС по ст. 19-21+ ст.15 (п.4.7)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</si>
</sst>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&quot;р.&quot;"/>
    <numFmt numFmtId="186" formatCode="#,##0.000"/>
    <numFmt numFmtId="187" formatCode="0.0"/>
    <numFmt numFmtId="188" formatCode="0.00000"/>
    <numFmt numFmtId="189" formatCode="#,##0.00&quot;р.&quot;"/>
  </numFmts>
  <fonts count="46">
    <font>
      <sz val="10"/>
      <name val="Arial"/>
      <family val="0"/>
    </font>
    <font>
      <sz val="10"/>
      <name val="Times New Roman CYR"/>
      <family val="1"/>
    </font>
    <font>
      <b/>
      <sz val="14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imes New Roman CYR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3" borderId="11" xfId="0" applyNumberFormat="1" applyFont="1" applyFill="1" applyBorder="1" applyAlignment="1">
      <alignment/>
    </xf>
    <xf numFmtId="0" fontId="1" fillId="33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0" fontId="0" fillId="34" borderId="10" xfId="0" applyNumberForma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4" fillId="34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4" fontId="0" fillId="35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184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4" borderId="10" xfId="0" applyNumberFormat="1" applyFill="1" applyBorder="1" applyAlignment="1">
      <alignment/>
    </xf>
    <xf numFmtId="186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/>
    </xf>
    <xf numFmtId="0" fontId="6" fillId="0" borderId="0" xfId="0" applyNumberFormat="1" applyFont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1" fontId="0" fillId="0" borderId="10" xfId="0" applyNumberFormat="1" applyFill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6" fontId="0" fillId="0" borderId="10" xfId="0" applyNumberFormat="1" applyFill="1" applyBorder="1" applyAlignment="1">
      <alignment horizontal="center"/>
    </xf>
    <xf numFmtId="187" fontId="4" fillId="34" borderId="10" xfId="0" applyNumberFormat="1" applyFont="1" applyFill="1" applyBorder="1" applyAlignment="1">
      <alignment horizontal="center" wrapText="1"/>
    </xf>
    <xf numFmtId="184" fontId="0" fillId="0" borderId="10" xfId="0" applyNumberFormat="1" applyFont="1" applyFill="1" applyBorder="1" applyAlignment="1">
      <alignment horizontal="center"/>
    </xf>
    <xf numFmtId="184" fontId="0" fillId="35" borderId="10" xfId="0" applyNumberFormat="1" applyFon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87" fontId="0" fillId="35" borderId="10" xfId="0" applyNumberFormat="1" applyFill="1" applyBorder="1" applyAlignment="1">
      <alignment horizontal="center"/>
    </xf>
    <xf numFmtId="188" fontId="0" fillId="35" borderId="10" xfId="0" applyNumberFormat="1" applyFill="1" applyBorder="1" applyAlignment="1">
      <alignment horizontal="center"/>
    </xf>
    <xf numFmtId="0" fontId="0" fillId="37" borderId="0" xfId="0" applyFill="1" applyAlignment="1">
      <alignment/>
    </xf>
    <xf numFmtId="0" fontId="1" fillId="37" borderId="10" xfId="0" applyNumberFormat="1" applyFont="1" applyFill="1" applyBorder="1" applyAlignment="1">
      <alignment/>
    </xf>
    <xf numFmtId="0" fontId="1" fillId="37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34" borderId="10" xfId="0" applyFont="1" applyFill="1" applyBorder="1" applyAlignment="1">
      <alignment/>
    </xf>
    <xf numFmtId="0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4" fillId="34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84" fontId="0" fillId="0" borderId="14" xfId="0" applyNumberFormat="1" applyFill="1" applyBorder="1" applyAlignment="1">
      <alignment horizontal="center"/>
    </xf>
    <xf numFmtId="0" fontId="1" fillId="38" borderId="10" xfId="0" applyNumberFormat="1" applyFont="1" applyFill="1" applyBorder="1" applyAlignment="1">
      <alignment/>
    </xf>
    <xf numFmtId="0" fontId="1" fillId="38" borderId="10" xfId="0" applyNumberFormat="1" applyFont="1" applyFill="1" applyBorder="1" applyAlignment="1" applyProtection="1">
      <alignment vertical="center" wrapText="1"/>
      <protection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5" borderId="10" xfId="0" applyFont="1" applyFill="1" applyBorder="1" applyAlignment="1">
      <alignment horizontal="center"/>
    </xf>
    <xf numFmtId="187" fontId="0" fillId="35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7" borderId="10" xfId="0" applyFill="1" applyBorder="1" applyAlignment="1">
      <alignment horizontal="center"/>
    </xf>
    <xf numFmtId="184" fontId="0" fillId="37" borderId="10" xfId="0" applyNumberFormat="1" applyFill="1" applyBorder="1" applyAlignment="1">
      <alignment horizontal="center"/>
    </xf>
    <xf numFmtId="184" fontId="0" fillId="40" borderId="10" xfId="0" applyNumberFormat="1" applyFill="1" applyBorder="1" applyAlignment="1">
      <alignment horizontal="center"/>
    </xf>
    <xf numFmtId="0" fontId="1" fillId="40" borderId="10" xfId="0" applyNumberFormat="1" applyFont="1" applyFill="1" applyBorder="1" applyAlignment="1">
      <alignment/>
    </xf>
    <xf numFmtId="0" fontId="1" fillId="40" borderId="10" xfId="0" applyNumberFormat="1" applyFont="1" applyFill="1" applyBorder="1" applyAlignment="1" applyProtection="1">
      <alignment vertical="center" wrapText="1"/>
      <protection/>
    </xf>
    <xf numFmtId="0" fontId="0" fillId="40" borderId="10" xfId="0" applyFill="1" applyBorder="1" applyAlignment="1">
      <alignment horizontal="center"/>
    </xf>
    <xf numFmtId="0" fontId="0" fillId="37" borderId="13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center" vertical="top" wrapText="1"/>
    </xf>
    <xf numFmtId="184" fontId="0" fillId="37" borderId="14" xfId="0" applyNumberFormat="1" applyFill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%20&#1088;&#1077;&#1081;&#1090;&#1080;&#1085;&#1075;&#1072;&#1084;\&#1056;&#1077;&#1081;&#1090;&#1080;&#1085;&#1075;%20&#1058;&#1054;\&#1056;&#1077;&#1081;&#1090;&#1080;&#1085;&#1075;%20&#1079;&#1072;%20I&#1087;&#1075;%202009%20&#1079;&#1085;&#1072;&#1095;&#1077;&#1085;%20(200809%20&#1080;&#1079;&#1084;&#1077;&#1085;&#1077;&#1085;%201609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"/>
      <sheetName val="П 2"/>
      <sheetName val="П 3"/>
      <sheetName val="П 4"/>
      <sheetName val="П 5"/>
      <sheetName val="П 6"/>
      <sheetName val="П 7"/>
      <sheetName val="П 8"/>
      <sheetName val="П 9"/>
      <sheetName val="П 10"/>
      <sheetName val="П 11"/>
      <sheetName val="П 12"/>
      <sheetName val="П 13"/>
      <sheetName val="П 14 "/>
      <sheetName val="П 15"/>
      <sheetName val="П 16"/>
      <sheetName val="П 17"/>
      <sheetName val="П 18"/>
      <sheetName val="П 19"/>
      <sheetName val="П 20"/>
      <sheetName val="Сумма рангов"/>
      <sheetName val="Рейтинг"/>
    </sheetNames>
    <sheetDataSet>
      <sheetData sheetId="0">
        <row r="9">
          <cell r="C9">
            <v>12</v>
          </cell>
        </row>
        <row r="10">
          <cell r="C10">
            <v>39</v>
          </cell>
        </row>
        <row r="11">
          <cell r="C11">
            <v>13</v>
          </cell>
        </row>
        <row r="12">
          <cell r="C12">
            <v>23</v>
          </cell>
        </row>
        <row r="13">
          <cell r="C13">
            <v>32</v>
          </cell>
        </row>
        <row r="14">
          <cell r="C14">
            <v>25</v>
          </cell>
        </row>
        <row r="15">
          <cell r="C15">
            <v>47</v>
          </cell>
        </row>
        <row r="16">
          <cell r="C16">
            <v>35</v>
          </cell>
        </row>
        <row r="17">
          <cell r="C17">
            <v>29</v>
          </cell>
        </row>
        <row r="18">
          <cell r="C18">
            <v>19</v>
          </cell>
        </row>
        <row r="19">
          <cell r="C19">
            <v>28</v>
          </cell>
        </row>
        <row r="20">
          <cell r="C20">
            <v>43</v>
          </cell>
        </row>
        <row r="21">
          <cell r="C21">
            <v>35</v>
          </cell>
        </row>
        <row r="22">
          <cell r="C22">
            <v>38</v>
          </cell>
        </row>
        <row r="23">
          <cell r="C23">
            <v>33</v>
          </cell>
        </row>
        <row r="24">
          <cell r="C24">
            <v>12</v>
          </cell>
        </row>
        <row r="25">
          <cell r="C25">
            <v>22</v>
          </cell>
        </row>
        <row r="26">
          <cell r="C26">
            <v>24</v>
          </cell>
        </row>
        <row r="27">
          <cell r="C27">
            <v>43</v>
          </cell>
        </row>
        <row r="28">
          <cell r="C28">
            <v>20</v>
          </cell>
        </row>
        <row r="29">
          <cell r="C29">
            <v>24</v>
          </cell>
        </row>
        <row r="30">
          <cell r="C30">
            <v>13</v>
          </cell>
        </row>
        <row r="31">
          <cell r="C31">
            <v>24</v>
          </cell>
        </row>
        <row r="32">
          <cell r="C32">
            <v>20</v>
          </cell>
        </row>
        <row r="33">
          <cell r="C33">
            <v>17</v>
          </cell>
        </row>
        <row r="34">
          <cell r="C34">
            <v>20</v>
          </cell>
        </row>
        <row r="35">
          <cell r="C35">
            <v>46</v>
          </cell>
        </row>
        <row r="36">
          <cell r="C36">
            <v>29</v>
          </cell>
        </row>
        <row r="37">
          <cell r="C37">
            <v>32</v>
          </cell>
        </row>
        <row r="38">
          <cell r="C38">
            <v>20</v>
          </cell>
        </row>
        <row r="39">
          <cell r="C39">
            <v>60</v>
          </cell>
        </row>
        <row r="40">
          <cell r="C40">
            <v>53</v>
          </cell>
        </row>
        <row r="41">
          <cell r="C41">
            <v>19</v>
          </cell>
        </row>
        <row r="42">
          <cell r="C42">
            <v>25</v>
          </cell>
        </row>
        <row r="43">
          <cell r="C43">
            <v>32</v>
          </cell>
        </row>
        <row r="44">
          <cell r="C44">
            <v>32</v>
          </cell>
        </row>
        <row r="45">
          <cell r="C45">
            <v>19</v>
          </cell>
        </row>
        <row r="46">
          <cell r="C46">
            <v>18</v>
          </cell>
        </row>
        <row r="47">
          <cell r="C47">
            <v>19</v>
          </cell>
        </row>
        <row r="48">
          <cell r="C48">
            <v>100</v>
          </cell>
        </row>
        <row r="49">
          <cell r="C49">
            <v>52</v>
          </cell>
        </row>
        <row r="50">
          <cell r="C50">
            <v>32</v>
          </cell>
        </row>
        <row r="51">
          <cell r="C51">
            <v>12</v>
          </cell>
        </row>
        <row r="52">
          <cell r="C52">
            <v>56</v>
          </cell>
        </row>
        <row r="53">
          <cell r="C53">
            <v>19</v>
          </cell>
        </row>
        <row r="54">
          <cell r="C54">
            <v>51</v>
          </cell>
        </row>
        <row r="55">
          <cell r="C55">
            <v>42</v>
          </cell>
        </row>
        <row r="56">
          <cell r="C56">
            <v>38</v>
          </cell>
        </row>
        <row r="57">
          <cell r="C57">
            <v>23</v>
          </cell>
        </row>
        <row r="58">
          <cell r="C58">
            <v>24</v>
          </cell>
        </row>
        <row r="59">
          <cell r="C59">
            <v>45</v>
          </cell>
        </row>
        <row r="60">
          <cell r="C60">
            <v>38</v>
          </cell>
        </row>
        <row r="61">
          <cell r="C61">
            <v>18</v>
          </cell>
        </row>
        <row r="62">
          <cell r="C62">
            <v>58</v>
          </cell>
        </row>
        <row r="63">
          <cell r="C63">
            <v>24</v>
          </cell>
        </row>
        <row r="64">
          <cell r="C64">
            <v>50</v>
          </cell>
        </row>
        <row r="65">
          <cell r="C65">
            <v>88</v>
          </cell>
        </row>
        <row r="66">
          <cell r="C66">
            <v>39</v>
          </cell>
        </row>
        <row r="67">
          <cell r="C67">
            <v>19</v>
          </cell>
        </row>
        <row r="68">
          <cell r="C68">
            <v>62</v>
          </cell>
        </row>
        <row r="69">
          <cell r="C69">
            <v>19</v>
          </cell>
        </row>
        <row r="70">
          <cell r="C70">
            <v>25</v>
          </cell>
        </row>
        <row r="71">
          <cell r="C71">
            <v>41</v>
          </cell>
        </row>
        <row r="72">
          <cell r="C72">
            <v>25</v>
          </cell>
        </row>
        <row r="73">
          <cell r="C73">
            <v>52</v>
          </cell>
        </row>
        <row r="74">
          <cell r="C74">
            <v>32</v>
          </cell>
        </row>
        <row r="75">
          <cell r="C75">
            <v>32</v>
          </cell>
        </row>
        <row r="76">
          <cell r="C76">
            <v>35</v>
          </cell>
        </row>
        <row r="77">
          <cell r="C77">
            <v>12</v>
          </cell>
        </row>
        <row r="78">
          <cell r="C78">
            <v>35</v>
          </cell>
        </row>
        <row r="79">
          <cell r="C79">
            <v>39</v>
          </cell>
        </row>
        <row r="80">
          <cell r="C80">
            <v>26</v>
          </cell>
        </row>
        <row r="81">
          <cell r="C81">
            <v>41</v>
          </cell>
        </row>
        <row r="82">
          <cell r="C82">
            <v>18</v>
          </cell>
        </row>
        <row r="83">
          <cell r="C83">
            <v>27</v>
          </cell>
        </row>
        <row r="84">
          <cell r="C84">
            <v>51</v>
          </cell>
        </row>
        <row r="85">
          <cell r="C85">
            <v>12</v>
          </cell>
        </row>
        <row r="86">
          <cell r="C86">
            <v>24</v>
          </cell>
        </row>
        <row r="87">
          <cell r="C87">
            <v>12</v>
          </cell>
        </row>
        <row r="88">
          <cell r="C88">
            <v>30</v>
          </cell>
        </row>
        <row r="89">
          <cell r="C89">
            <v>20</v>
          </cell>
        </row>
        <row r="90">
          <cell r="C90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3:Q90"/>
  <sheetViews>
    <sheetView zoomScalePageLayoutView="0" workbookViewId="0" topLeftCell="A1">
      <pane ySplit="8" topLeftCell="A9" activePane="bottomLeft" state="frozen"/>
      <selection pane="topLeft" activeCell="D13" sqref="D13"/>
      <selection pane="bottomLeft" activeCell="J47" activeCellId="2" sqref="D57 E47 J47"/>
    </sheetView>
  </sheetViews>
  <sheetFormatPr defaultColWidth="9.140625" defaultRowHeight="12.75"/>
  <cols>
    <col min="1" max="1" width="3.421875" style="3" customWidth="1"/>
    <col min="2" max="2" width="24.8515625" style="3" customWidth="1"/>
    <col min="3" max="3" width="13.28125" style="0" customWidth="1"/>
    <col min="4" max="4" width="20.421875" style="0" customWidth="1"/>
    <col min="5" max="5" width="17.421875" style="0" customWidth="1"/>
    <col min="6" max="6" width="21.421875" style="0" customWidth="1"/>
    <col min="7" max="7" width="32.57421875" style="0" customWidth="1"/>
    <col min="8" max="8" width="16.140625" style="0" customWidth="1"/>
    <col min="9" max="9" width="14.421875" style="0" customWidth="1"/>
    <col min="10" max="10" width="15.7109375" style="0" customWidth="1"/>
    <col min="11" max="11" width="15.140625" style="0" customWidth="1"/>
    <col min="12" max="12" width="14.00390625" style="0" customWidth="1"/>
    <col min="13" max="13" width="14.421875" style="0" customWidth="1"/>
  </cols>
  <sheetData>
    <row r="3" spans="2:17" ht="20.25" customHeight="1">
      <c r="B3" s="96" t="s">
        <v>235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2:17" ht="21" customHeight="1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8" spans="1:13" ht="62.25" customHeight="1">
      <c r="A8" s="10"/>
      <c r="B8" s="10"/>
      <c r="C8" s="11" t="s">
        <v>269</v>
      </c>
      <c r="D8" s="11" t="s">
        <v>132</v>
      </c>
      <c r="E8" s="11" t="s">
        <v>133</v>
      </c>
      <c r="F8" s="11" t="s">
        <v>131</v>
      </c>
      <c r="G8" s="11" t="s">
        <v>100</v>
      </c>
      <c r="H8" s="11" t="s">
        <v>143</v>
      </c>
      <c r="I8" s="13" t="s">
        <v>113</v>
      </c>
      <c r="J8" s="13" t="s">
        <v>114</v>
      </c>
      <c r="K8" s="13" t="s">
        <v>115</v>
      </c>
      <c r="L8" s="13" t="s">
        <v>116</v>
      </c>
      <c r="M8" s="13" t="s">
        <v>117</v>
      </c>
    </row>
    <row r="9" spans="1:13" ht="14.25" customHeight="1">
      <c r="A9" s="5">
        <v>1</v>
      </c>
      <c r="B9" s="6" t="s">
        <v>0</v>
      </c>
      <c r="C9" s="83">
        <v>12</v>
      </c>
      <c r="D9" s="21">
        <v>3</v>
      </c>
      <c r="E9" s="21">
        <v>3</v>
      </c>
      <c r="F9" s="21">
        <v>0</v>
      </c>
      <c r="G9" s="21">
        <v>0</v>
      </c>
      <c r="H9" s="21">
        <f aca="true" t="shared" si="0" ref="H9:H40">E9-F9+D9</f>
        <v>6</v>
      </c>
      <c r="I9" s="22">
        <f aca="true" t="shared" si="1" ref="I9:I27">(E9+G9)/C9</f>
        <v>0.25</v>
      </c>
      <c r="J9" s="21">
        <v>4</v>
      </c>
      <c r="K9" s="22">
        <f aca="true" t="shared" si="2" ref="K9:K73">J9/H9</f>
        <v>0.6666666666666666</v>
      </c>
      <c r="L9" s="22">
        <f aca="true" t="shared" si="3" ref="L9:L72">I9*K9</f>
        <v>0.16666666666666666</v>
      </c>
      <c r="M9" s="21">
        <f aca="true" t="shared" si="4" ref="M9:M72">RANK(L9,L$9:L$90,0)</f>
        <v>59</v>
      </c>
    </row>
    <row r="10" spans="1:13" ht="12.75">
      <c r="A10" s="1">
        <v>2</v>
      </c>
      <c r="B10" s="2" t="s">
        <v>1</v>
      </c>
      <c r="C10" s="83">
        <v>39</v>
      </c>
      <c r="D10" s="21">
        <v>4</v>
      </c>
      <c r="E10" s="21">
        <v>40</v>
      </c>
      <c r="F10" s="21">
        <v>11</v>
      </c>
      <c r="G10" s="21">
        <v>0</v>
      </c>
      <c r="H10" s="21">
        <f t="shared" si="0"/>
        <v>33</v>
      </c>
      <c r="I10" s="22">
        <f t="shared" si="1"/>
        <v>1.0256410256410255</v>
      </c>
      <c r="J10" s="21">
        <v>34</v>
      </c>
      <c r="K10" s="22">
        <f t="shared" si="2"/>
        <v>1.0303030303030303</v>
      </c>
      <c r="L10" s="22">
        <f t="shared" si="3"/>
        <v>1.0567210567210565</v>
      </c>
      <c r="M10" s="21">
        <f t="shared" si="4"/>
        <v>2</v>
      </c>
    </row>
    <row r="11" spans="1:13" ht="12.75">
      <c r="A11" s="1">
        <v>3</v>
      </c>
      <c r="B11" s="2" t="s">
        <v>2</v>
      </c>
      <c r="C11" s="83">
        <v>13.75</v>
      </c>
      <c r="D11" s="21">
        <v>0</v>
      </c>
      <c r="E11" s="21">
        <v>7</v>
      </c>
      <c r="F11" s="21">
        <v>2</v>
      </c>
      <c r="G11" s="21">
        <v>0</v>
      </c>
      <c r="H11" s="21">
        <f t="shared" si="0"/>
        <v>5</v>
      </c>
      <c r="I11" s="22">
        <f t="shared" si="1"/>
        <v>0.509090909090909</v>
      </c>
      <c r="J11" s="21">
        <v>6</v>
      </c>
      <c r="K11" s="22">
        <f t="shared" si="2"/>
        <v>1.2</v>
      </c>
      <c r="L11" s="22">
        <f t="shared" si="3"/>
        <v>0.6109090909090908</v>
      </c>
      <c r="M11" s="21">
        <f t="shared" si="4"/>
        <v>15</v>
      </c>
    </row>
    <row r="12" spans="1:13" s="31" customFormat="1" ht="12.75">
      <c r="A12" s="1">
        <v>4</v>
      </c>
      <c r="B12" s="2" t="s">
        <v>3</v>
      </c>
      <c r="C12" s="84">
        <v>22.495890410958904</v>
      </c>
      <c r="D12" s="21">
        <v>0</v>
      </c>
      <c r="E12" s="21">
        <v>2</v>
      </c>
      <c r="F12" s="21">
        <v>1</v>
      </c>
      <c r="G12" s="21">
        <v>0</v>
      </c>
      <c r="H12" s="21">
        <f t="shared" si="0"/>
        <v>1</v>
      </c>
      <c r="I12" s="22">
        <f t="shared" si="1"/>
        <v>0.08890512726829862</v>
      </c>
      <c r="J12" s="21">
        <v>2</v>
      </c>
      <c r="K12" s="22">
        <f t="shared" si="2"/>
        <v>2</v>
      </c>
      <c r="L12" s="22">
        <f t="shared" si="3"/>
        <v>0.17781025453659724</v>
      </c>
      <c r="M12" s="21">
        <f t="shared" si="4"/>
        <v>57</v>
      </c>
    </row>
    <row r="13" spans="1:13" ht="12.75">
      <c r="A13" s="1">
        <v>5</v>
      </c>
      <c r="B13" s="2" t="s">
        <v>4</v>
      </c>
      <c r="C13" s="83">
        <v>30.5972602739726</v>
      </c>
      <c r="D13" s="21">
        <v>0</v>
      </c>
      <c r="E13" s="21">
        <v>11</v>
      </c>
      <c r="F13" s="21">
        <v>0</v>
      </c>
      <c r="G13" s="21">
        <v>0</v>
      </c>
      <c r="H13" s="21">
        <f t="shared" si="0"/>
        <v>11</v>
      </c>
      <c r="I13" s="22">
        <f t="shared" si="1"/>
        <v>0.35950931232091693</v>
      </c>
      <c r="J13" s="21">
        <v>5</v>
      </c>
      <c r="K13" s="22">
        <f t="shared" si="2"/>
        <v>0.45454545454545453</v>
      </c>
      <c r="L13" s="22">
        <f t="shared" si="3"/>
        <v>0.16341332378223497</v>
      </c>
      <c r="M13" s="21">
        <f t="shared" si="4"/>
        <v>62</v>
      </c>
    </row>
    <row r="14" spans="1:13" ht="12.75">
      <c r="A14" s="1">
        <v>6</v>
      </c>
      <c r="B14" s="2" t="s">
        <v>5</v>
      </c>
      <c r="C14" s="83">
        <v>25</v>
      </c>
      <c r="D14" s="21">
        <v>2</v>
      </c>
      <c r="E14" s="21">
        <v>14</v>
      </c>
      <c r="F14" s="21">
        <v>4</v>
      </c>
      <c r="G14" s="21">
        <v>2</v>
      </c>
      <c r="H14" s="21">
        <f t="shared" si="0"/>
        <v>12</v>
      </c>
      <c r="I14" s="22">
        <f t="shared" si="1"/>
        <v>0.64</v>
      </c>
      <c r="J14" s="21">
        <v>6</v>
      </c>
      <c r="K14" s="22">
        <f t="shared" si="2"/>
        <v>0.5</v>
      </c>
      <c r="L14" s="22">
        <f t="shared" si="3"/>
        <v>0.32</v>
      </c>
      <c r="M14" s="21">
        <f t="shared" si="4"/>
        <v>42</v>
      </c>
    </row>
    <row r="15" spans="1:13" ht="12.75">
      <c r="A15" s="1">
        <v>7</v>
      </c>
      <c r="B15" s="2" t="s">
        <v>6</v>
      </c>
      <c r="C15" s="83">
        <v>47</v>
      </c>
      <c r="D15" s="21">
        <v>1</v>
      </c>
      <c r="E15" s="21">
        <v>27</v>
      </c>
      <c r="F15" s="21">
        <v>9</v>
      </c>
      <c r="G15" s="21">
        <v>1</v>
      </c>
      <c r="H15" s="21">
        <f t="shared" si="0"/>
        <v>19</v>
      </c>
      <c r="I15" s="22">
        <f t="shared" si="1"/>
        <v>0.5957446808510638</v>
      </c>
      <c r="J15" s="21">
        <v>19</v>
      </c>
      <c r="K15" s="22">
        <f t="shared" si="2"/>
        <v>1</v>
      </c>
      <c r="L15" s="22">
        <f t="shared" si="3"/>
        <v>0.5957446808510638</v>
      </c>
      <c r="M15" s="21">
        <f t="shared" si="4"/>
        <v>18</v>
      </c>
    </row>
    <row r="16" spans="1:13" ht="12.75">
      <c r="A16" s="1">
        <v>8</v>
      </c>
      <c r="B16" s="2" t="s">
        <v>7</v>
      </c>
      <c r="C16" s="83">
        <v>35</v>
      </c>
      <c r="D16" s="21">
        <v>6</v>
      </c>
      <c r="E16" s="21">
        <v>47</v>
      </c>
      <c r="F16" s="21">
        <v>44</v>
      </c>
      <c r="G16" s="21">
        <v>0</v>
      </c>
      <c r="H16" s="21">
        <f t="shared" si="0"/>
        <v>9</v>
      </c>
      <c r="I16" s="22">
        <f t="shared" si="1"/>
        <v>1.3428571428571427</v>
      </c>
      <c r="J16" s="21">
        <v>4</v>
      </c>
      <c r="K16" s="22">
        <f t="shared" si="2"/>
        <v>0.4444444444444444</v>
      </c>
      <c r="L16" s="22">
        <f t="shared" si="3"/>
        <v>0.5968253968253967</v>
      </c>
      <c r="M16" s="21">
        <f t="shared" si="4"/>
        <v>17</v>
      </c>
    </row>
    <row r="17" spans="1:13" ht="12.75">
      <c r="A17" s="1">
        <v>9</v>
      </c>
      <c r="B17" s="2" t="s">
        <v>8</v>
      </c>
      <c r="C17" s="83">
        <v>29</v>
      </c>
      <c r="D17" s="21">
        <v>0</v>
      </c>
      <c r="E17" s="21">
        <v>8</v>
      </c>
      <c r="F17" s="21">
        <v>0</v>
      </c>
      <c r="G17" s="21">
        <v>0</v>
      </c>
      <c r="H17" s="21">
        <f t="shared" si="0"/>
        <v>8</v>
      </c>
      <c r="I17" s="22">
        <f t="shared" si="1"/>
        <v>0.27586206896551724</v>
      </c>
      <c r="J17" s="21">
        <v>8</v>
      </c>
      <c r="K17" s="22">
        <f t="shared" si="2"/>
        <v>1</v>
      </c>
      <c r="L17" s="22">
        <f t="shared" si="3"/>
        <v>0.27586206896551724</v>
      </c>
      <c r="M17" s="21">
        <f t="shared" si="4"/>
        <v>46</v>
      </c>
    </row>
    <row r="18" spans="1:13" ht="12.75">
      <c r="A18" s="1">
        <v>10</v>
      </c>
      <c r="B18" s="2" t="s">
        <v>9</v>
      </c>
      <c r="C18" s="83">
        <v>18.583561643835615</v>
      </c>
      <c r="D18" s="21">
        <v>1</v>
      </c>
      <c r="E18" s="21">
        <v>4</v>
      </c>
      <c r="F18" s="21">
        <v>1</v>
      </c>
      <c r="G18" s="21">
        <v>3</v>
      </c>
      <c r="H18" s="21">
        <f t="shared" si="0"/>
        <v>4</v>
      </c>
      <c r="I18" s="22">
        <f t="shared" si="1"/>
        <v>0.37667698658410737</v>
      </c>
      <c r="J18" s="21">
        <v>2</v>
      </c>
      <c r="K18" s="22">
        <f t="shared" si="2"/>
        <v>0.5</v>
      </c>
      <c r="L18" s="22">
        <f t="shared" si="3"/>
        <v>0.18833849329205368</v>
      </c>
      <c r="M18" s="21">
        <f t="shared" si="4"/>
        <v>56</v>
      </c>
    </row>
    <row r="19" spans="1:13" ht="12.75">
      <c r="A19" s="1">
        <v>11</v>
      </c>
      <c r="B19" s="2" t="s">
        <v>10</v>
      </c>
      <c r="C19" s="83">
        <v>28</v>
      </c>
      <c r="D19" s="21">
        <v>1</v>
      </c>
      <c r="E19" s="21">
        <v>4</v>
      </c>
      <c r="F19" s="21">
        <v>4</v>
      </c>
      <c r="G19" s="21">
        <v>0</v>
      </c>
      <c r="H19" s="21">
        <f t="shared" si="0"/>
        <v>1</v>
      </c>
      <c r="I19" s="22">
        <f t="shared" si="1"/>
        <v>0.14285714285714285</v>
      </c>
      <c r="J19" s="21">
        <v>0</v>
      </c>
      <c r="K19" s="22">
        <f t="shared" si="2"/>
        <v>0</v>
      </c>
      <c r="L19" s="22">
        <f t="shared" si="3"/>
        <v>0</v>
      </c>
      <c r="M19" s="21">
        <f t="shared" si="4"/>
        <v>76</v>
      </c>
    </row>
    <row r="20" spans="1:13" ht="12.75">
      <c r="A20" s="1">
        <v>12</v>
      </c>
      <c r="B20" s="2" t="s">
        <v>11</v>
      </c>
      <c r="C20" s="83">
        <v>43</v>
      </c>
      <c r="D20" s="21">
        <v>2</v>
      </c>
      <c r="E20" s="21">
        <v>16</v>
      </c>
      <c r="F20" s="21">
        <v>5</v>
      </c>
      <c r="G20" s="21">
        <v>0</v>
      </c>
      <c r="H20" s="21">
        <f t="shared" si="0"/>
        <v>13</v>
      </c>
      <c r="I20" s="22">
        <f t="shared" si="1"/>
        <v>0.37209302325581395</v>
      </c>
      <c r="J20" s="21">
        <v>7</v>
      </c>
      <c r="K20" s="22">
        <f t="shared" si="2"/>
        <v>0.5384615384615384</v>
      </c>
      <c r="L20" s="22">
        <f t="shared" si="3"/>
        <v>0.20035778175313057</v>
      </c>
      <c r="M20" s="21">
        <f t="shared" si="4"/>
        <v>54</v>
      </c>
    </row>
    <row r="21" spans="1:13" ht="12.75">
      <c r="A21" s="1">
        <v>13</v>
      </c>
      <c r="B21" s="2" t="s">
        <v>12</v>
      </c>
      <c r="C21" s="83">
        <v>35</v>
      </c>
      <c r="D21" s="21">
        <v>2</v>
      </c>
      <c r="E21" s="21">
        <v>16</v>
      </c>
      <c r="F21" s="21">
        <v>7</v>
      </c>
      <c r="G21" s="21">
        <v>2</v>
      </c>
      <c r="H21" s="21">
        <f t="shared" si="0"/>
        <v>11</v>
      </c>
      <c r="I21" s="22">
        <f t="shared" si="1"/>
        <v>0.5142857142857142</v>
      </c>
      <c r="J21" s="21">
        <v>7</v>
      </c>
      <c r="K21" s="22">
        <f t="shared" si="2"/>
        <v>0.6363636363636364</v>
      </c>
      <c r="L21" s="22">
        <f t="shared" si="3"/>
        <v>0.3272727272727272</v>
      </c>
      <c r="M21" s="21">
        <f t="shared" si="4"/>
        <v>40</v>
      </c>
    </row>
    <row r="22" spans="1:13" ht="12.75">
      <c r="A22" s="1">
        <v>14</v>
      </c>
      <c r="B22" s="2" t="s">
        <v>13</v>
      </c>
      <c r="C22" s="83">
        <v>38</v>
      </c>
      <c r="D22" s="21">
        <v>1</v>
      </c>
      <c r="E22" s="21">
        <v>33</v>
      </c>
      <c r="F22" s="21">
        <v>0</v>
      </c>
      <c r="G22" s="21">
        <v>1</v>
      </c>
      <c r="H22" s="21">
        <f t="shared" si="0"/>
        <v>34</v>
      </c>
      <c r="I22" s="22">
        <f t="shared" si="1"/>
        <v>0.8947368421052632</v>
      </c>
      <c r="J22" s="21">
        <v>34</v>
      </c>
      <c r="K22" s="22">
        <f t="shared" si="2"/>
        <v>1</v>
      </c>
      <c r="L22" s="22">
        <f t="shared" si="3"/>
        <v>0.8947368421052632</v>
      </c>
      <c r="M22" s="21">
        <f t="shared" si="4"/>
        <v>6</v>
      </c>
    </row>
    <row r="23" spans="1:13" ht="12.75">
      <c r="A23" s="1">
        <v>15</v>
      </c>
      <c r="B23" s="2" t="s">
        <v>15</v>
      </c>
      <c r="C23" s="83">
        <v>33</v>
      </c>
      <c r="D23" s="21">
        <v>5</v>
      </c>
      <c r="E23" s="21">
        <v>7</v>
      </c>
      <c r="F23" s="21">
        <v>3</v>
      </c>
      <c r="G23" s="21">
        <v>0</v>
      </c>
      <c r="H23" s="21">
        <f t="shared" si="0"/>
        <v>9</v>
      </c>
      <c r="I23" s="22">
        <f t="shared" si="1"/>
        <v>0.21212121212121213</v>
      </c>
      <c r="J23" s="21">
        <v>4</v>
      </c>
      <c r="K23" s="22">
        <f t="shared" si="2"/>
        <v>0.4444444444444444</v>
      </c>
      <c r="L23" s="22">
        <f t="shared" si="3"/>
        <v>0.09427609427609428</v>
      </c>
      <c r="M23" s="21">
        <f t="shared" si="4"/>
        <v>70</v>
      </c>
    </row>
    <row r="24" spans="1:13" s="31" customFormat="1" ht="12.75">
      <c r="A24" s="1">
        <v>16</v>
      </c>
      <c r="B24" s="2" t="s">
        <v>14</v>
      </c>
      <c r="C24" s="84">
        <v>12</v>
      </c>
      <c r="D24" s="21">
        <v>0</v>
      </c>
      <c r="E24" s="21">
        <v>2</v>
      </c>
      <c r="F24" s="21">
        <v>2</v>
      </c>
      <c r="G24" s="21">
        <v>0</v>
      </c>
      <c r="H24" s="21">
        <f t="shared" si="0"/>
        <v>0</v>
      </c>
      <c r="I24" s="22">
        <f t="shared" si="1"/>
        <v>0.16666666666666666</v>
      </c>
      <c r="J24" s="21">
        <v>0</v>
      </c>
      <c r="K24" s="22">
        <v>0</v>
      </c>
      <c r="L24" s="22">
        <f t="shared" si="3"/>
        <v>0</v>
      </c>
      <c r="M24" s="21">
        <f t="shared" si="4"/>
        <v>76</v>
      </c>
    </row>
    <row r="25" spans="1:13" ht="12.75">
      <c r="A25" s="1">
        <v>17</v>
      </c>
      <c r="B25" s="2" t="s">
        <v>16</v>
      </c>
      <c r="C25" s="83">
        <v>21.517808219178082</v>
      </c>
      <c r="D25" s="21">
        <v>1</v>
      </c>
      <c r="E25" s="21">
        <v>5</v>
      </c>
      <c r="F25" s="21">
        <v>1</v>
      </c>
      <c r="G25" s="21">
        <v>0</v>
      </c>
      <c r="H25" s="21">
        <f t="shared" si="0"/>
        <v>5</v>
      </c>
      <c r="I25" s="22">
        <f t="shared" si="1"/>
        <v>0.23236567354214413</v>
      </c>
      <c r="J25" s="21">
        <v>7</v>
      </c>
      <c r="K25" s="22">
        <f t="shared" si="2"/>
        <v>1.4</v>
      </c>
      <c r="L25" s="22">
        <f t="shared" si="3"/>
        <v>0.3253119429590018</v>
      </c>
      <c r="M25" s="21">
        <f t="shared" si="4"/>
        <v>41</v>
      </c>
    </row>
    <row r="26" spans="1:13" ht="12.75">
      <c r="A26" s="1">
        <v>18</v>
      </c>
      <c r="B26" s="2" t="s">
        <v>17</v>
      </c>
      <c r="C26" s="83">
        <v>24</v>
      </c>
      <c r="D26" s="21">
        <v>0</v>
      </c>
      <c r="E26" s="21">
        <v>1</v>
      </c>
      <c r="F26" s="21">
        <v>0</v>
      </c>
      <c r="G26" s="21">
        <v>2</v>
      </c>
      <c r="H26" s="21">
        <f t="shared" si="0"/>
        <v>1</v>
      </c>
      <c r="I26" s="22">
        <f t="shared" si="1"/>
        <v>0.125</v>
      </c>
      <c r="J26" s="21">
        <v>1</v>
      </c>
      <c r="K26" s="22">
        <f t="shared" si="2"/>
        <v>1</v>
      </c>
      <c r="L26" s="22">
        <f t="shared" si="3"/>
        <v>0.125</v>
      </c>
      <c r="M26" s="21">
        <f t="shared" si="4"/>
        <v>65</v>
      </c>
    </row>
    <row r="27" spans="1:13" ht="12.75">
      <c r="A27" s="1">
        <v>19</v>
      </c>
      <c r="B27" s="2" t="s">
        <v>18</v>
      </c>
      <c r="C27" s="83">
        <v>42.057534246575344</v>
      </c>
      <c r="D27" s="21">
        <v>3</v>
      </c>
      <c r="E27" s="21">
        <v>34</v>
      </c>
      <c r="F27" s="21">
        <v>32</v>
      </c>
      <c r="G27" s="21">
        <v>0</v>
      </c>
      <c r="H27" s="21">
        <f t="shared" si="0"/>
        <v>5</v>
      </c>
      <c r="I27" s="22">
        <f t="shared" si="1"/>
        <v>0.8084163898117386</v>
      </c>
      <c r="J27" s="21">
        <v>6</v>
      </c>
      <c r="K27" s="22">
        <f t="shared" si="2"/>
        <v>1.2</v>
      </c>
      <c r="L27" s="22">
        <f t="shared" si="3"/>
        <v>0.9700996677740863</v>
      </c>
      <c r="M27" s="21">
        <f t="shared" si="4"/>
        <v>4</v>
      </c>
    </row>
    <row r="28" spans="1:13" s="31" customFormat="1" ht="12.75">
      <c r="A28" s="1">
        <v>20</v>
      </c>
      <c r="B28" s="2" t="s">
        <v>19</v>
      </c>
      <c r="C28" s="84">
        <v>20</v>
      </c>
      <c r="D28" s="21">
        <v>0</v>
      </c>
      <c r="E28" s="21">
        <v>1</v>
      </c>
      <c r="F28" s="21">
        <v>0</v>
      </c>
      <c r="G28" s="21">
        <v>0</v>
      </c>
      <c r="H28" s="21">
        <f t="shared" si="0"/>
        <v>1</v>
      </c>
      <c r="I28" s="22">
        <f aca="true" t="shared" si="5" ref="I28:I61">(E28+G28)/C28</f>
        <v>0.05</v>
      </c>
      <c r="J28" s="21">
        <v>1</v>
      </c>
      <c r="K28" s="22">
        <f t="shared" si="2"/>
        <v>1</v>
      </c>
      <c r="L28" s="22">
        <f t="shared" si="3"/>
        <v>0.05</v>
      </c>
      <c r="M28" s="21">
        <f t="shared" si="4"/>
        <v>75</v>
      </c>
    </row>
    <row r="29" spans="1:13" ht="12.75">
      <c r="A29" s="1">
        <v>21</v>
      </c>
      <c r="B29" s="2" t="s">
        <v>20</v>
      </c>
      <c r="C29" s="83">
        <v>24</v>
      </c>
      <c r="D29" s="21">
        <v>3</v>
      </c>
      <c r="E29" s="21">
        <v>16</v>
      </c>
      <c r="F29" s="21">
        <v>11</v>
      </c>
      <c r="G29" s="21">
        <v>2</v>
      </c>
      <c r="H29" s="21">
        <f t="shared" si="0"/>
        <v>8</v>
      </c>
      <c r="I29" s="22">
        <f t="shared" si="5"/>
        <v>0.75</v>
      </c>
      <c r="J29" s="21">
        <v>5</v>
      </c>
      <c r="K29" s="22">
        <f t="shared" si="2"/>
        <v>0.625</v>
      </c>
      <c r="L29" s="22">
        <f t="shared" si="3"/>
        <v>0.46875</v>
      </c>
      <c r="M29" s="21">
        <f t="shared" si="4"/>
        <v>30</v>
      </c>
    </row>
    <row r="30" spans="1:13" s="31" customFormat="1" ht="12.75">
      <c r="A30" s="1">
        <v>22</v>
      </c>
      <c r="B30" s="2" t="s">
        <v>21</v>
      </c>
      <c r="C30" s="84">
        <v>13</v>
      </c>
      <c r="D30" s="21">
        <v>1</v>
      </c>
      <c r="E30" s="21">
        <v>4</v>
      </c>
      <c r="F30" s="21">
        <v>2</v>
      </c>
      <c r="G30" s="21">
        <v>0</v>
      </c>
      <c r="H30" s="21">
        <f t="shared" si="0"/>
        <v>3</v>
      </c>
      <c r="I30" s="22">
        <f t="shared" si="5"/>
        <v>0.3076923076923077</v>
      </c>
      <c r="J30" s="21">
        <v>2</v>
      </c>
      <c r="K30" s="22">
        <f t="shared" si="2"/>
        <v>0.6666666666666666</v>
      </c>
      <c r="L30" s="22">
        <f t="shared" si="3"/>
        <v>0.20512820512820512</v>
      </c>
      <c r="M30" s="21">
        <f t="shared" si="4"/>
        <v>53</v>
      </c>
    </row>
    <row r="31" spans="1:13" ht="12.75">
      <c r="A31" s="1">
        <v>23</v>
      </c>
      <c r="B31" s="2" t="s">
        <v>22</v>
      </c>
      <c r="C31" s="83">
        <v>24</v>
      </c>
      <c r="D31" s="21">
        <v>1</v>
      </c>
      <c r="E31" s="21">
        <v>5</v>
      </c>
      <c r="F31" s="21">
        <v>1</v>
      </c>
      <c r="G31" s="21">
        <v>0</v>
      </c>
      <c r="H31" s="21">
        <f t="shared" si="0"/>
        <v>5</v>
      </c>
      <c r="I31" s="22">
        <f t="shared" si="5"/>
        <v>0.20833333333333334</v>
      </c>
      <c r="J31" s="21">
        <v>4</v>
      </c>
      <c r="K31" s="22">
        <f t="shared" si="2"/>
        <v>0.8</v>
      </c>
      <c r="L31" s="22">
        <f t="shared" si="3"/>
        <v>0.16666666666666669</v>
      </c>
      <c r="M31" s="21">
        <f t="shared" si="4"/>
        <v>58</v>
      </c>
    </row>
    <row r="32" spans="1:13" ht="12.75">
      <c r="A32" s="1">
        <v>24</v>
      </c>
      <c r="B32" s="2" t="s">
        <v>23</v>
      </c>
      <c r="C32" s="83">
        <v>18.684931506849317</v>
      </c>
      <c r="D32" s="21">
        <v>0</v>
      </c>
      <c r="E32" s="16">
        <v>0</v>
      </c>
      <c r="F32" s="16">
        <v>0</v>
      </c>
      <c r="G32" s="16">
        <v>0</v>
      </c>
      <c r="H32" s="16">
        <f t="shared" si="0"/>
        <v>0</v>
      </c>
      <c r="I32" s="18">
        <f t="shared" si="5"/>
        <v>0</v>
      </c>
      <c r="J32" s="16">
        <v>0</v>
      </c>
      <c r="K32" s="18">
        <v>0</v>
      </c>
      <c r="L32" s="18">
        <f t="shared" si="3"/>
        <v>0</v>
      </c>
      <c r="M32" s="16">
        <v>82</v>
      </c>
    </row>
    <row r="33" spans="1:13" ht="12.75">
      <c r="A33" s="1">
        <v>25</v>
      </c>
      <c r="B33" s="2" t="s">
        <v>24</v>
      </c>
      <c r="C33" s="83">
        <v>17</v>
      </c>
      <c r="D33" s="21">
        <v>0</v>
      </c>
      <c r="E33" s="21">
        <v>8</v>
      </c>
      <c r="F33" s="21">
        <v>0</v>
      </c>
      <c r="G33" s="21">
        <v>0</v>
      </c>
      <c r="H33" s="21">
        <f t="shared" si="0"/>
        <v>8</v>
      </c>
      <c r="I33" s="22">
        <f t="shared" si="5"/>
        <v>0.47058823529411764</v>
      </c>
      <c r="J33" s="21">
        <v>10</v>
      </c>
      <c r="K33" s="22">
        <f t="shared" si="2"/>
        <v>1.25</v>
      </c>
      <c r="L33" s="22">
        <f t="shared" si="3"/>
        <v>0.5882352941176471</v>
      </c>
      <c r="M33" s="21">
        <f t="shared" si="4"/>
        <v>20</v>
      </c>
    </row>
    <row r="34" spans="1:13" ht="12.75">
      <c r="A34" s="1">
        <v>26</v>
      </c>
      <c r="B34" s="2" t="s">
        <v>25</v>
      </c>
      <c r="C34" s="83">
        <v>19.123287671232877</v>
      </c>
      <c r="D34" s="21">
        <v>1</v>
      </c>
      <c r="E34" s="21">
        <v>12</v>
      </c>
      <c r="F34" s="21">
        <v>5</v>
      </c>
      <c r="G34" s="21">
        <v>0</v>
      </c>
      <c r="H34" s="21">
        <f t="shared" si="0"/>
        <v>8</v>
      </c>
      <c r="I34" s="22">
        <f t="shared" si="5"/>
        <v>0.6275071633237822</v>
      </c>
      <c r="J34" s="21">
        <v>6</v>
      </c>
      <c r="K34" s="22">
        <f t="shared" si="2"/>
        <v>0.75</v>
      </c>
      <c r="L34" s="22">
        <f t="shared" si="3"/>
        <v>0.4706303724928367</v>
      </c>
      <c r="M34" s="21">
        <f t="shared" si="4"/>
        <v>29</v>
      </c>
    </row>
    <row r="35" spans="1:13" ht="12.75">
      <c r="A35" s="1">
        <v>27</v>
      </c>
      <c r="B35" s="2" t="s">
        <v>26</v>
      </c>
      <c r="C35" s="83">
        <v>46</v>
      </c>
      <c r="D35" s="21">
        <v>7</v>
      </c>
      <c r="E35" s="21">
        <v>12</v>
      </c>
      <c r="F35" s="21">
        <v>7</v>
      </c>
      <c r="G35" s="21">
        <v>1</v>
      </c>
      <c r="H35" s="21">
        <f t="shared" si="0"/>
        <v>12</v>
      </c>
      <c r="I35" s="22">
        <f t="shared" si="5"/>
        <v>0.2826086956521739</v>
      </c>
      <c r="J35" s="21">
        <v>8</v>
      </c>
      <c r="K35" s="22">
        <f t="shared" si="2"/>
        <v>0.6666666666666666</v>
      </c>
      <c r="L35" s="22">
        <f t="shared" si="3"/>
        <v>0.18840579710144925</v>
      </c>
      <c r="M35" s="21">
        <f t="shared" si="4"/>
        <v>55</v>
      </c>
    </row>
    <row r="36" spans="1:13" ht="12.75">
      <c r="A36" s="1">
        <v>28</v>
      </c>
      <c r="B36" s="2" t="s">
        <v>27</v>
      </c>
      <c r="C36" s="83">
        <v>29</v>
      </c>
      <c r="D36" s="21">
        <v>0</v>
      </c>
      <c r="E36" s="21">
        <v>10</v>
      </c>
      <c r="F36" s="21">
        <v>5</v>
      </c>
      <c r="G36" s="21">
        <v>0</v>
      </c>
      <c r="H36" s="21">
        <f t="shared" si="0"/>
        <v>5</v>
      </c>
      <c r="I36" s="22">
        <f t="shared" si="5"/>
        <v>0.3448275862068966</v>
      </c>
      <c r="J36" s="21">
        <v>4</v>
      </c>
      <c r="K36" s="22">
        <f t="shared" si="2"/>
        <v>0.8</v>
      </c>
      <c r="L36" s="22">
        <f t="shared" si="3"/>
        <v>0.2758620689655173</v>
      </c>
      <c r="M36" s="21">
        <f t="shared" si="4"/>
        <v>45</v>
      </c>
    </row>
    <row r="37" spans="1:13" ht="12.75">
      <c r="A37" s="1">
        <v>29</v>
      </c>
      <c r="B37" s="2" t="s">
        <v>28</v>
      </c>
      <c r="C37" s="83">
        <v>30.5972602739726</v>
      </c>
      <c r="D37" s="21">
        <v>1</v>
      </c>
      <c r="E37" s="21">
        <v>5</v>
      </c>
      <c r="F37" s="21">
        <v>2</v>
      </c>
      <c r="G37" s="21">
        <v>0</v>
      </c>
      <c r="H37" s="21">
        <f t="shared" si="0"/>
        <v>4</v>
      </c>
      <c r="I37" s="22">
        <f t="shared" si="5"/>
        <v>0.16341332378223497</v>
      </c>
      <c r="J37" s="21">
        <v>3</v>
      </c>
      <c r="K37" s="22">
        <f t="shared" si="2"/>
        <v>0.75</v>
      </c>
      <c r="L37" s="22">
        <f t="shared" si="3"/>
        <v>0.12255999283667623</v>
      </c>
      <c r="M37" s="21">
        <f t="shared" si="4"/>
        <v>66</v>
      </c>
    </row>
    <row r="38" spans="1:13" ht="12.75">
      <c r="A38" s="1">
        <v>30</v>
      </c>
      <c r="B38" s="2" t="s">
        <v>29</v>
      </c>
      <c r="C38" s="83">
        <v>20</v>
      </c>
      <c r="D38" s="21">
        <v>0</v>
      </c>
      <c r="E38" s="21">
        <v>4</v>
      </c>
      <c r="F38" s="21">
        <v>1</v>
      </c>
      <c r="G38" s="21">
        <v>1</v>
      </c>
      <c r="H38" s="21">
        <f t="shared" si="0"/>
        <v>3</v>
      </c>
      <c r="I38" s="22">
        <f t="shared" si="5"/>
        <v>0.25</v>
      </c>
      <c r="J38" s="21">
        <v>2</v>
      </c>
      <c r="K38" s="22">
        <f t="shared" si="2"/>
        <v>0.6666666666666666</v>
      </c>
      <c r="L38" s="22">
        <f t="shared" si="3"/>
        <v>0.16666666666666666</v>
      </c>
      <c r="M38" s="21">
        <f t="shared" si="4"/>
        <v>59</v>
      </c>
    </row>
    <row r="39" spans="1:13" ht="12.75">
      <c r="A39" s="1">
        <v>31</v>
      </c>
      <c r="B39" s="2" t="s">
        <v>30</v>
      </c>
      <c r="C39" s="83">
        <v>60</v>
      </c>
      <c r="D39" s="21">
        <v>1</v>
      </c>
      <c r="E39" s="21">
        <v>8</v>
      </c>
      <c r="F39" s="21">
        <v>4</v>
      </c>
      <c r="G39" s="21">
        <v>0</v>
      </c>
      <c r="H39" s="21">
        <f t="shared" si="0"/>
        <v>5</v>
      </c>
      <c r="I39" s="22">
        <f t="shared" si="5"/>
        <v>0.13333333333333333</v>
      </c>
      <c r="J39" s="21">
        <v>10</v>
      </c>
      <c r="K39" s="22">
        <f t="shared" si="2"/>
        <v>2</v>
      </c>
      <c r="L39" s="22">
        <f t="shared" si="3"/>
        <v>0.26666666666666666</v>
      </c>
      <c r="M39" s="21">
        <f t="shared" si="4"/>
        <v>47</v>
      </c>
    </row>
    <row r="40" spans="1:13" ht="12.75">
      <c r="A40" s="1">
        <v>32</v>
      </c>
      <c r="B40" s="2" t="s">
        <v>31</v>
      </c>
      <c r="C40" s="83">
        <v>51.83835616438356</v>
      </c>
      <c r="D40" s="21">
        <v>12</v>
      </c>
      <c r="E40" s="21">
        <v>57</v>
      </c>
      <c r="F40" s="21">
        <v>23</v>
      </c>
      <c r="G40" s="21">
        <v>3</v>
      </c>
      <c r="H40" s="21">
        <f t="shared" si="0"/>
        <v>46</v>
      </c>
      <c r="I40" s="22">
        <f t="shared" si="5"/>
        <v>1.1574441097193595</v>
      </c>
      <c r="J40" s="21">
        <v>29</v>
      </c>
      <c r="K40" s="22">
        <f t="shared" si="2"/>
        <v>0.6304347826086957</v>
      </c>
      <c r="L40" s="22">
        <f t="shared" si="3"/>
        <v>0.7296930256926397</v>
      </c>
      <c r="M40" s="21">
        <f t="shared" si="4"/>
        <v>10</v>
      </c>
    </row>
    <row r="41" spans="1:13" ht="12.75">
      <c r="A41" s="1">
        <v>33</v>
      </c>
      <c r="B41" s="2" t="s">
        <v>32</v>
      </c>
      <c r="C41" s="83">
        <v>19</v>
      </c>
      <c r="D41" s="21">
        <v>0</v>
      </c>
      <c r="E41" s="21">
        <v>13</v>
      </c>
      <c r="F41" s="21">
        <v>10</v>
      </c>
      <c r="G41" s="21">
        <v>0</v>
      </c>
      <c r="H41" s="21">
        <f aca="true" t="shared" si="6" ref="H41:H72">E41-F41+D41</f>
        <v>3</v>
      </c>
      <c r="I41" s="22">
        <f t="shared" si="5"/>
        <v>0.6842105263157895</v>
      </c>
      <c r="J41" s="21">
        <v>3</v>
      </c>
      <c r="K41" s="22">
        <f t="shared" si="2"/>
        <v>1</v>
      </c>
      <c r="L41" s="22">
        <f t="shared" si="3"/>
        <v>0.6842105263157895</v>
      </c>
      <c r="M41" s="21">
        <f t="shared" si="4"/>
        <v>12</v>
      </c>
    </row>
    <row r="42" spans="1:13" ht="12.75">
      <c r="A42" s="1">
        <v>34</v>
      </c>
      <c r="B42" s="2" t="s">
        <v>33</v>
      </c>
      <c r="C42" s="83">
        <v>25</v>
      </c>
      <c r="D42" s="21">
        <v>2</v>
      </c>
      <c r="E42" s="21">
        <v>10</v>
      </c>
      <c r="F42" s="21">
        <v>4</v>
      </c>
      <c r="G42" s="21">
        <v>0</v>
      </c>
      <c r="H42" s="21">
        <f t="shared" si="6"/>
        <v>8</v>
      </c>
      <c r="I42" s="22">
        <f t="shared" si="5"/>
        <v>0.4</v>
      </c>
      <c r="J42" s="21">
        <v>8</v>
      </c>
      <c r="K42" s="22">
        <f t="shared" si="2"/>
        <v>1</v>
      </c>
      <c r="L42" s="22">
        <f t="shared" si="3"/>
        <v>0.4</v>
      </c>
      <c r="M42" s="21">
        <f t="shared" si="4"/>
        <v>36</v>
      </c>
    </row>
    <row r="43" spans="1:13" ht="12.75">
      <c r="A43" s="1">
        <v>35</v>
      </c>
      <c r="B43" s="2" t="s">
        <v>34</v>
      </c>
      <c r="C43" s="83">
        <v>32.375</v>
      </c>
      <c r="D43" s="21">
        <v>0</v>
      </c>
      <c r="E43" s="21">
        <v>5</v>
      </c>
      <c r="F43" s="21">
        <v>5</v>
      </c>
      <c r="G43" s="21">
        <v>1</v>
      </c>
      <c r="H43" s="21">
        <f t="shared" si="6"/>
        <v>0</v>
      </c>
      <c r="I43" s="22">
        <f t="shared" si="5"/>
        <v>0.18532818532818532</v>
      </c>
      <c r="J43" s="21">
        <v>0</v>
      </c>
      <c r="K43" s="22">
        <v>0</v>
      </c>
      <c r="L43" s="22">
        <f t="shared" si="3"/>
        <v>0</v>
      </c>
      <c r="M43" s="21">
        <f t="shared" si="4"/>
        <v>76</v>
      </c>
    </row>
    <row r="44" spans="1:13" ht="12.75">
      <c r="A44" s="1">
        <v>36</v>
      </c>
      <c r="B44" s="2" t="s">
        <v>35</v>
      </c>
      <c r="C44" s="83">
        <v>32</v>
      </c>
      <c r="D44" s="21">
        <v>2</v>
      </c>
      <c r="E44" s="21">
        <v>13</v>
      </c>
      <c r="F44" s="21">
        <v>2</v>
      </c>
      <c r="G44" s="21">
        <v>0</v>
      </c>
      <c r="H44" s="21">
        <f t="shared" si="6"/>
        <v>13</v>
      </c>
      <c r="I44" s="22">
        <f t="shared" si="5"/>
        <v>0.40625</v>
      </c>
      <c r="J44" s="21">
        <v>11</v>
      </c>
      <c r="K44" s="22">
        <f t="shared" si="2"/>
        <v>0.8461538461538461</v>
      </c>
      <c r="L44" s="22">
        <f t="shared" si="3"/>
        <v>0.34375</v>
      </c>
      <c r="M44" s="21">
        <f t="shared" si="4"/>
        <v>38</v>
      </c>
    </row>
    <row r="45" spans="1:13" ht="12.75">
      <c r="A45" s="1">
        <v>37</v>
      </c>
      <c r="B45" s="2" t="s">
        <v>36</v>
      </c>
      <c r="C45" s="83">
        <v>17.75068493150685</v>
      </c>
      <c r="D45" s="21">
        <v>3</v>
      </c>
      <c r="E45" s="21">
        <v>10</v>
      </c>
      <c r="F45" s="21">
        <v>0</v>
      </c>
      <c r="G45" s="21">
        <v>3</v>
      </c>
      <c r="H45" s="21">
        <f t="shared" si="6"/>
        <v>13</v>
      </c>
      <c r="I45" s="22">
        <f t="shared" si="5"/>
        <v>0.7323661058805371</v>
      </c>
      <c r="J45" s="21">
        <v>5</v>
      </c>
      <c r="K45" s="22">
        <f t="shared" si="2"/>
        <v>0.38461538461538464</v>
      </c>
      <c r="L45" s="22">
        <f t="shared" si="3"/>
        <v>0.28167927149251426</v>
      </c>
      <c r="M45" s="21">
        <f t="shared" si="4"/>
        <v>44</v>
      </c>
    </row>
    <row r="46" spans="1:13" ht="12.75">
      <c r="A46" s="1">
        <v>38</v>
      </c>
      <c r="B46" s="2" t="s">
        <v>37</v>
      </c>
      <c r="C46" s="83">
        <v>18</v>
      </c>
      <c r="D46" s="21">
        <v>0</v>
      </c>
      <c r="E46" s="21">
        <v>4</v>
      </c>
      <c r="F46" s="21">
        <v>1</v>
      </c>
      <c r="G46" s="21">
        <v>0</v>
      </c>
      <c r="H46" s="21">
        <f t="shared" si="6"/>
        <v>3</v>
      </c>
      <c r="I46" s="22">
        <f t="shared" si="5"/>
        <v>0.2222222222222222</v>
      </c>
      <c r="J46" s="21">
        <v>3</v>
      </c>
      <c r="K46" s="22">
        <f t="shared" si="2"/>
        <v>1</v>
      </c>
      <c r="L46" s="22">
        <f t="shared" si="3"/>
        <v>0.2222222222222222</v>
      </c>
      <c r="M46" s="21">
        <f t="shared" si="4"/>
        <v>51</v>
      </c>
    </row>
    <row r="47" spans="1:13" s="31" customFormat="1" ht="12.75">
      <c r="A47" s="1">
        <v>39</v>
      </c>
      <c r="B47" s="2" t="s">
        <v>38</v>
      </c>
      <c r="C47" s="84">
        <v>19</v>
      </c>
      <c r="D47" s="21">
        <v>0</v>
      </c>
      <c r="E47" s="21">
        <v>3</v>
      </c>
      <c r="F47" s="21">
        <v>0</v>
      </c>
      <c r="G47" s="21">
        <v>0</v>
      </c>
      <c r="H47" s="21">
        <f t="shared" si="6"/>
        <v>3</v>
      </c>
      <c r="I47" s="22">
        <f t="shared" si="5"/>
        <v>0.15789473684210525</v>
      </c>
      <c r="J47" s="21">
        <v>3</v>
      </c>
      <c r="K47" s="22">
        <f t="shared" si="2"/>
        <v>1</v>
      </c>
      <c r="L47" s="22">
        <f t="shared" si="3"/>
        <v>0.15789473684210525</v>
      </c>
      <c r="M47" s="21">
        <f t="shared" si="4"/>
        <v>63</v>
      </c>
    </row>
    <row r="48" spans="1:13" ht="12.75">
      <c r="A48" s="1">
        <v>40</v>
      </c>
      <c r="B48" s="2" t="s">
        <v>39</v>
      </c>
      <c r="C48" s="83">
        <v>100</v>
      </c>
      <c r="D48" s="21">
        <v>3</v>
      </c>
      <c r="E48" s="21">
        <v>17</v>
      </c>
      <c r="F48" s="21">
        <v>13</v>
      </c>
      <c r="G48" s="21">
        <v>0</v>
      </c>
      <c r="H48" s="21">
        <f t="shared" si="6"/>
        <v>7</v>
      </c>
      <c r="I48" s="22">
        <f t="shared" si="5"/>
        <v>0.17</v>
      </c>
      <c r="J48" s="21">
        <v>6</v>
      </c>
      <c r="K48" s="22">
        <f t="shared" si="2"/>
        <v>0.8571428571428571</v>
      </c>
      <c r="L48" s="22">
        <f t="shared" si="3"/>
        <v>0.1457142857142857</v>
      </c>
      <c r="M48" s="21">
        <f t="shared" si="4"/>
        <v>64</v>
      </c>
    </row>
    <row r="49" spans="1:13" ht="12.75">
      <c r="A49" s="1">
        <v>41</v>
      </c>
      <c r="B49" s="2" t="s">
        <v>40</v>
      </c>
      <c r="C49" s="83">
        <v>57.1666666666667</v>
      </c>
      <c r="D49" s="21">
        <v>0</v>
      </c>
      <c r="E49" s="21">
        <v>14</v>
      </c>
      <c r="F49" s="21">
        <v>8</v>
      </c>
      <c r="G49" s="21">
        <v>0</v>
      </c>
      <c r="H49" s="21">
        <f t="shared" si="6"/>
        <v>6</v>
      </c>
      <c r="I49" s="22">
        <f t="shared" si="5"/>
        <v>0.24489795918367332</v>
      </c>
      <c r="J49" s="21">
        <v>6</v>
      </c>
      <c r="K49" s="22">
        <f t="shared" si="2"/>
        <v>1</v>
      </c>
      <c r="L49" s="22">
        <f t="shared" si="3"/>
        <v>0.24489795918367332</v>
      </c>
      <c r="M49" s="21">
        <f t="shared" si="4"/>
        <v>49</v>
      </c>
    </row>
    <row r="50" spans="1:13" ht="12.75">
      <c r="A50" s="1">
        <v>42</v>
      </c>
      <c r="B50" s="2" t="s">
        <v>41</v>
      </c>
      <c r="C50" s="83">
        <v>29.895890410958906</v>
      </c>
      <c r="D50" s="21">
        <v>0</v>
      </c>
      <c r="E50" s="21">
        <v>2</v>
      </c>
      <c r="F50" s="21">
        <v>2</v>
      </c>
      <c r="G50" s="21">
        <v>0</v>
      </c>
      <c r="H50" s="21">
        <f t="shared" si="6"/>
        <v>0</v>
      </c>
      <c r="I50" s="22">
        <f t="shared" si="5"/>
        <v>0.06689882697947214</v>
      </c>
      <c r="J50" s="21">
        <v>0</v>
      </c>
      <c r="K50" s="22">
        <v>0</v>
      </c>
      <c r="L50" s="22">
        <f t="shared" si="3"/>
        <v>0</v>
      </c>
      <c r="M50" s="21">
        <f t="shared" si="4"/>
        <v>76</v>
      </c>
    </row>
    <row r="51" spans="1:14" s="31" customFormat="1" ht="12.75">
      <c r="A51" s="1">
        <v>43</v>
      </c>
      <c r="B51" s="2" t="s">
        <v>42</v>
      </c>
      <c r="C51" s="84">
        <v>11.473972602739725</v>
      </c>
      <c r="D51" s="21">
        <v>0</v>
      </c>
      <c r="E51" s="21">
        <v>1</v>
      </c>
      <c r="F51" s="21">
        <v>0</v>
      </c>
      <c r="G51" s="21">
        <v>0</v>
      </c>
      <c r="H51" s="21">
        <f t="shared" si="6"/>
        <v>1</v>
      </c>
      <c r="I51" s="22">
        <f t="shared" si="5"/>
        <v>0.08715377268385865</v>
      </c>
      <c r="J51" s="21">
        <v>1</v>
      </c>
      <c r="K51" s="22">
        <f t="shared" si="2"/>
        <v>1</v>
      </c>
      <c r="L51" s="22">
        <f t="shared" si="3"/>
        <v>0.08715377268385865</v>
      </c>
      <c r="M51" s="21">
        <f t="shared" si="4"/>
        <v>71</v>
      </c>
      <c r="N51" s="31" t="s">
        <v>253</v>
      </c>
    </row>
    <row r="52" spans="1:13" ht="12.75">
      <c r="A52" s="1">
        <v>44</v>
      </c>
      <c r="B52" s="2" t="s">
        <v>43</v>
      </c>
      <c r="C52" s="83">
        <v>56</v>
      </c>
      <c r="D52" s="21">
        <v>3</v>
      </c>
      <c r="E52" s="21">
        <v>24</v>
      </c>
      <c r="F52" s="21">
        <v>18</v>
      </c>
      <c r="G52" s="21">
        <v>1</v>
      </c>
      <c r="H52" s="21">
        <f t="shared" si="6"/>
        <v>9</v>
      </c>
      <c r="I52" s="22">
        <f t="shared" si="5"/>
        <v>0.44642857142857145</v>
      </c>
      <c r="J52" s="21">
        <v>7</v>
      </c>
      <c r="K52" s="22">
        <f t="shared" si="2"/>
        <v>0.7777777777777778</v>
      </c>
      <c r="L52" s="22">
        <f t="shared" si="3"/>
        <v>0.34722222222222227</v>
      </c>
      <c r="M52" s="21">
        <f t="shared" si="4"/>
        <v>37</v>
      </c>
    </row>
    <row r="53" spans="1:13" ht="12.75">
      <c r="A53" s="1">
        <v>45</v>
      </c>
      <c r="B53" s="2" t="s">
        <v>44</v>
      </c>
      <c r="C53" s="83">
        <v>19</v>
      </c>
      <c r="D53" s="21">
        <v>0</v>
      </c>
      <c r="E53" s="21">
        <v>10</v>
      </c>
      <c r="F53" s="21">
        <v>2</v>
      </c>
      <c r="G53" s="21">
        <v>0</v>
      </c>
      <c r="H53" s="21">
        <f t="shared" si="6"/>
        <v>8</v>
      </c>
      <c r="I53" s="22">
        <f t="shared" si="5"/>
        <v>0.5263157894736842</v>
      </c>
      <c r="J53" s="21">
        <v>8</v>
      </c>
      <c r="K53" s="22">
        <f t="shared" si="2"/>
        <v>1</v>
      </c>
      <c r="L53" s="22">
        <f t="shared" si="3"/>
        <v>0.5263157894736842</v>
      </c>
      <c r="M53" s="21">
        <f t="shared" si="4"/>
        <v>25</v>
      </c>
    </row>
    <row r="54" spans="1:13" ht="12.75">
      <c r="A54" s="1">
        <v>46</v>
      </c>
      <c r="B54" s="2" t="s">
        <v>45</v>
      </c>
      <c r="C54" s="83">
        <v>51</v>
      </c>
      <c r="D54" s="21">
        <v>3</v>
      </c>
      <c r="E54" s="21">
        <v>26</v>
      </c>
      <c r="F54" s="21">
        <v>1</v>
      </c>
      <c r="G54" s="21">
        <v>0</v>
      </c>
      <c r="H54" s="21">
        <f t="shared" si="6"/>
        <v>28</v>
      </c>
      <c r="I54" s="22">
        <f t="shared" si="5"/>
        <v>0.5098039215686274</v>
      </c>
      <c r="J54" s="21">
        <v>25</v>
      </c>
      <c r="K54" s="22">
        <f t="shared" si="2"/>
        <v>0.8928571428571429</v>
      </c>
      <c r="L54" s="22">
        <f t="shared" si="3"/>
        <v>0.45518207282913165</v>
      </c>
      <c r="M54" s="21">
        <f t="shared" si="4"/>
        <v>33</v>
      </c>
    </row>
    <row r="55" spans="1:13" ht="12.75">
      <c r="A55" s="1">
        <v>47</v>
      </c>
      <c r="B55" s="2" t="s">
        <v>46</v>
      </c>
      <c r="C55" s="83">
        <v>42</v>
      </c>
      <c r="D55" s="21">
        <v>0</v>
      </c>
      <c r="E55" s="21">
        <v>13</v>
      </c>
      <c r="F55" s="21">
        <v>2</v>
      </c>
      <c r="G55" s="21">
        <v>0</v>
      </c>
      <c r="H55" s="21">
        <f t="shared" si="6"/>
        <v>11</v>
      </c>
      <c r="I55" s="22">
        <f t="shared" si="5"/>
        <v>0.30952380952380953</v>
      </c>
      <c r="J55" s="21">
        <v>8</v>
      </c>
      <c r="K55" s="22">
        <f t="shared" si="2"/>
        <v>0.7272727272727273</v>
      </c>
      <c r="L55" s="22">
        <f t="shared" si="3"/>
        <v>0.22510822510822512</v>
      </c>
      <c r="M55" s="21">
        <f t="shared" si="4"/>
        <v>50</v>
      </c>
    </row>
    <row r="56" spans="1:13" ht="12.75">
      <c r="A56" s="1">
        <v>48</v>
      </c>
      <c r="B56" s="2" t="s">
        <v>47</v>
      </c>
      <c r="C56" s="83">
        <v>38</v>
      </c>
      <c r="D56" s="21">
        <v>0</v>
      </c>
      <c r="E56" s="21">
        <v>10</v>
      </c>
      <c r="F56" s="21">
        <v>5</v>
      </c>
      <c r="G56" s="21">
        <v>0</v>
      </c>
      <c r="H56" s="21">
        <f t="shared" si="6"/>
        <v>5</v>
      </c>
      <c r="I56" s="22">
        <f t="shared" si="5"/>
        <v>0.2631578947368421</v>
      </c>
      <c r="J56" s="21">
        <v>5</v>
      </c>
      <c r="K56" s="22">
        <f t="shared" si="2"/>
        <v>1</v>
      </c>
      <c r="L56" s="22">
        <f t="shared" si="3"/>
        <v>0.2631578947368421</v>
      </c>
      <c r="M56" s="21">
        <f t="shared" si="4"/>
        <v>48</v>
      </c>
    </row>
    <row r="57" spans="1:13" s="31" customFormat="1" ht="12.75">
      <c r="A57" s="1">
        <v>49</v>
      </c>
      <c r="B57" s="2" t="s">
        <v>48</v>
      </c>
      <c r="C57" s="84">
        <v>23</v>
      </c>
      <c r="D57" s="21">
        <v>2</v>
      </c>
      <c r="E57" s="21">
        <v>6</v>
      </c>
      <c r="F57" s="21">
        <v>2</v>
      </c>
      <c r="G57" s="21">
        <v>6</v>
      </c>
      <c r="H57" s="21">
        <f t="shared" si="6"/>
        <v>6</v>
      </c>
      <c r="I57" s="22">
        <f t="shared" si="5"/>
        <v>0.5217391304347826</v>
      </c>
      <c r="J57" s="21">
        <v>6</v>
      </c>
      <c r="K57" s="22">
        <f t="shared" si="2"/>
        <v>1</v>
      </c>
      <c r="L57" s="22">
        <f t="shared" si="3"/>
        <v>0.5217391304347826</v>
      </c>
      <c r="M57" s="21">
        <f t="shared" si="4"/>
        <v>27</v>
      </c>
    </row>
    <row r="58" spans="1:13" ht="12.75">
      <c r="A58" s="1">
        <v>50</v>
      </c>
      <c r="B58" s="2" t="s">
        <v>49</v>
      </c>
      <c r="C58" s="83">
        <v>24</v>
      </c>
      <c r="D58" s="21">
        <v>3</v>
      </c>
      <c r="E58" s="21">
        <v>14</v>
      </c>
      <c r="F58" s="21">
        <v>3</v>
      </c>
      <c r="G58" s="21">
        <v>0</v>
      </c>
      <c r="H58" s="21">
        <f t="shared" si="6"/>
        <v>14</v>
      </c>
      <c r="I58" s="22">
        <f t="shared" si="5"/>
        <v>0.5833333333333334</v>
      </c>
      <c r="J58" s="21">
        <v>11</v>
      </c>
      <c r="K58" s="22">
        <f t="shared" si="2"/>
        <v>0.7857142857142857</v>
      </c>
      <c r="L58" s="22">
        <f t="shared" si="3"/>
        <v>0.45833333333333337</v>
      </c>
      <c r="M58" s="21">
        <f t="shared" si="4"/>
        <v>32</v>
      </c>
    </row>
    <row r="59" spans="1:13" ht="12.75">
      <c r="A59" s="1">
        <v>51</v>
      </c>
      <c r="B59" s="2" t="s">
        <v>50</v>
      </c>
      <c r="C59" s="83">
        <v>45</v>
      </c>
      <c r="D59" s="21">
        <v>1</v>
      </c>
      <c r="E59" s="21">
        <v>22</v>
      </c>
      <c r="F59" s="21">
        <v>16</v>
      </c>
      <c r="G59" s="21">
        <v>4</v>
      </c>
      <c r="H59" s="21">
        <f t="shared" si="6"/>
        <v>7</v>
      </c>
      <c r="I59" s="22">
        <f t="shared" si="5"/>
        <v>0.5777777777777777</v>
      </c>
      <c r="J59" s="21">
        <v>7</v>
      </c>
      <c r="K59" s="22">
        <f t="shared" si="2"/>
        <v>1</v>
      </c>
      <c r="L59" s="22">
        <f t="shared" si="3"/>
        <v>0.5777777777777777</v>
      </c>
      <c r="M59" s="21">
        <f t="shared" si="4"/>
        <v>21</v>
      </c>
    </row>
    <row r="60" spans="1:13" s="31" customFormat="1" ht="12" customHeight="1">
      <c r="A60" s="1">
        <v>52</v>
      </c>
      <c r="B60" s="2" t="s">
        <v>51</v>
      </c>
      <c r="C60" s="84">
        <v>37.16712328767123</v>
      </c>
      <c r="D60" s="21">
        <v>2</v>
      </c>
      <c r="E60" s="21">
        <v>4</v>
      </c>
      <c r="F60" s="21">
        <v>2</v>
      </c>
      <c r="G60" s="21">
        <v>0</v>
      </c>
      <c r="H60" s="21">
        <f t="shared" si="6"/>
        <v>4</v>
      </c>
      <c r="I60" s="22">
        <f t="shared" si="5"/>
        <v>0.1076219961668878</v>
      </c>
      <c r="J60" s="21">
        <v>2</v>
      </c>
      <c r="K60" s="22">
        <f t="shared" si="2"/>
        <v>0.5</v>
      </c>
      <c r="L60" s="22">
        <f t="shared" si="3"/>
        <v>0.0538109980834439</v>
      </c>
      <c r="M60" s="21">
        <f t="shared" si="4"/>
        <v>73</v>
      </c>
    </row>
    <row r="61" spans="1:13" s="31" customFormat="1" ht="12.75">
      <c r="A61" s="1">
        <v>53</v>
      </c>
      <c r="B61" s="2" t="s">
        <v>52</v>
      </c>
      <c r="C61" s="84">
        <v>18</v>
      </c>
      <c r="D61" s="21">
        <v>1</v>
      </c>
      <c r="E61" s="21">
        <v>3</v>
      </c>
      <c r="F61" s="21">
        <v>1</v>
      </c>
      <c r="G61" s="21">
        <v>0</v>
      </c>
      <c r="H61" s="21">
        <f t="shared" si="6"/>
        <v>3</v>
      </c>
      <c r="I61" s="22">
        <f t="shared" si="5"/>
        <v>0.16666666666666666</v>
      </c>
      <c r="J61" s="21">
        <v>2</v>
      </c>
      <c r="K61" s="22">
        <f t="shared" si="2"/>
        <v>0.6666666666666666</v>
      </c>
      <c r="L61" s="22">
        <f t="shared" si="3"/>
        <v>0.1111111111111111</v>
      </c>
      <c r="M61" s="21">
        <f t="shared" si="4"/>
        <v>67</v>
      </c>
    </row>
    <row r="62" spans="1:13" ht="12.75">
      <c r="A62" s="1">
        <v>54</v>
      </c>
      <c r="B62" s="2" t="s">
        <v>53</v>
      </c>
      <c r="C62" s="83">
        <v>58</v>
      </c>
      <c r="D62" s="21">
        <v>5</v>
      </c>
      <c r="E62" s="21">
        <v>49</v>
      </c>
      <c r="F62" s="21">
        <v>27</v>
      </c>
      <c r="G62" s="21">
        <v>5</v>
      </c>
      <c r="H62" s="21">
        <f t="shared" si="6"/>
        <v>27</v>
      </c>
      <c r="I62" s="22">
        <f aca="true" t="shared" si="7" ref="I62:I90">(E62+G62)/C62</f>
        <v>0.9310344827586207</v>
      </c>
      <c r="J62" s="21">
        <v>22</v>
      </c>
      <c r="K62" s="22">
        <f t="shared" si="2"/>
        <v>0.8148148148148148</v>
      </c>
      <c r="L62" s="22">
        <f t="shared" si="3"/>
        <v>0.7586206896551724</v>
      </c>
      <c r="M62" s="21">
        <f t="shared" si="4"/>
        <v>7</v>
      </c>
    </row>
    <row r="63" spans="1:13" s="31" customFormat="1" ht="12.75">
      <c r="A63" s="1">
        <v>55</v>
      </c>
      <c r="B63" s="2" t="s">
        <v>54</v>
      </c>
      <c r="C63" s="84">
        <v>24</v>
      </c>
      <c r="D63" s="21">
        <v>0</v>
      </c>
      <c r="E63" s="21">
        <v>2</v>
      </c>
      <c r="F63" s="21">
        <v>0</v>
      </c>
      <c r="G63" s="21">
        <v>1</v>
      </c>
      <c r="H63" s="21">
        <f t="shared" si="6"/>
        <v>2</v>
      </c>
      <c r="I63" s="22">
        <f t="shared" si="7"/>
        <v>0.125</v>
      </c>
      <c r="J63" s="21">
        <v>0</v>
      </c>
      <c r="K63" s="22">
        <f t="shared" si="2"/>
        <v>0</v>
      </c>
      <c r="L63" s="22">
        <f t="shared" si="3"/>
        <v>0</v>
      </c>
      <c r="M63" s="21">
        <f t="shared" si="4"/>
        <v>76</v>
      </c>
    </row>
    <row r="64" spans="1:13" ht="12.75">
      <c r="A64" s="1">
        <v>56</v>
      </c>
      <c r="B64" s="2" t="s">
        <v>55</v>
      </c>
      <c r="C64" s="83">
        <v>50</v>
      </c>
      <c r="D64" s="21">
        <v>4</v>
      </c>
      <c r="E64" s="21">
        <v>23</v>
      </c>
      <c r="F64" s="21">
        <v>12</v>
      </c>
      <c r="G64" s="21">
        <v>3</v>
      </c>
      <c r="H64" s="21">
        <f t="shared" si="6"/>
        <v>15</v>
      </c>
      <c r="I64" s="22">
        <f t="shared" si="7"/>
        <v>0.52</v>
      </c>
      <c r="J64" s="21">
        <v>12</v>
      </c>
      <c r="K64" s="22">
        <f t="shared" si="2"/>
        <v>0.8</v>
      </c>
      <c r="L64" s="22">
        <f t="shared" si="3"/>
        <v>0.41600000000000004</v>
      </c>
      <c r="M64" s="21">
        <f t="shared" si="4"/>
        <v>35</v>
      </c>
    </row>
    <row r="65" spans="1:13" ht="12.75">
      <c r="A65" s="1">
        <v>57</v>
      </c>
      <c r="B65" s="2" t="s">
        <v>56</v>
      </c>
      <c r="C65" s="83">
        <v>88</v>
      </c>
      <c r="D65" s="21">
        <v>12</v>
      </c>
      <c r="E65" s="21">
        <v>15</v>
      </c>
      <c r="F65" s="21">
        <v>10</v>
      </c>
      <c r="G65" s="21">
        <v>0</v>
      </c>
      <c r="H65" s="21">
        <f t="shared" si="6"/>
        <v>17</v>
      </c>
      <c r="I65" s="22">
        <f t="shared" si="7"/>
        <v>0.17045454545454544</v>
      </c>
      <c r="J65" s="21">
        <v>5</v>
      </c>
      <c r="K65" s="22">
        <f t="shared" si="2"/>
        <v>0.29411764705882354</v>
      </c>
      <c r="L65" s="22">
        <f t="shared" si="3"/>
        <v>0.05013368983957219</v>
      </c>
      <c r="M65" s="21">
        <f t="shared" si="4"/>
        <v>74</v>
      </c>
    </row>
    <row r="66" spans="1:13" ht="12.75">
      <c r="A66" s="1">
        <v>58</v>
      </c>
      <c r="B66" s="2" t="s">
        <v>57</v>
      </c>
      <c r="C66" s="83">
        <v>39</v>
      </c>
      <c r="D66" s="21">
        <v>5</v>
      </c>
      <c r="E66" s="21">
        <v>33</v>
      </c>
      <c r="F66" s="21">
        <v>15</v>
      </c>
      <c r="G66" s="21">
        <v>0</v>
      </c>
      <c r="H66" s="21">
        <f t="shared" si="6"/>
        <v>23</v>
      </c>
      <c r="I66" s="22">
        <f t="shared" si="7"/>
        <v>0.8461538461538461</v>
      </c>
      <c r="J66" s="21">
        <v>16</v>
      </c>
      <c r="K66" s="22">
        <f t="shared" si="2"/>
        <v>0.6956521739130435</v>
      </c>
      <c r="L66" s="22">
        <f t="shared" si="3"/>
        <v>0.588628762541806</v>
      </c>
      <c r="M66" s="21">
        <f t="shared" si="4"/>
        <v>19</v>
      </c>
    </row>
    <row r="67" spans="1:13" ht="12.75">
      <c r="A67" s="1">
        <v>59</v>
      </c>
      <c r="B67" s="2" t="s">
        <v>58</v>
      </c>
      <c r="C67" s="83">
        <v>18.16712328767123</v>
      </c>
      <c r="D67" s="21">
        <v>1</v>
      </c>
      <c r="E67" s="21">
        <v>7</v>
      </c>
      <c r="F67" s="21">
        <v>6</v>
      </c>
      <c r="G67" s="21">
        <v>0</v>
      </c>
      <c r="H67" s="21">
        <f t="shared" si="6"/>
        <v>2</v>
      </c>
      <c r="I67" s="22">
        <f t="shared" si="7"/>
        <v>0.38531141607600666</v>
      </c>
      <c r="J67" s="21">
        <v>0</v>
      </c>
      <c r="K67" s="22">
        <f t="shared" si="2"/>
        <v>0</v>
      </c>
      <c r="L67" s="22">
        <f t="shared" si="3"/>
        <v>0</v>
      </c>
      <c r="M67" s="21">
        <f t="shared" si="4"/>
        <v>76</v>
      </c>
    </row>
    <row r="68" spans="1:13" ht="12.75">
      <c r="A68" s="1">
        <v>60</v>
      </c>
      <c r="B68" s="2" t="s">
        <v>59</v>
      </c>
      <c r="C68" s="83">
        <v>62</v>
      </c>
      <c r="D68" s="21">
        <v>2</v>
      </c>
      <c r="E68" s="21">
        <v>30</v>
      </c>
      <c r="F68" s="21">
        <v>7</v>
      </c>
      <c r="G68" s="21">
        <v>4</v>
      </c>
      <c r="H68" s="21">
        <f t="shared" si="6"/>
        <v>25</v>
      </c>
      <c r="I68" s="22">
        <f t="shared" si="7"/>
        <v>0.5483870967741935</v>
      </c>
      <c r="J68" s="21">
        <v>29</v>
      </c>
      <c r="K68" s="22">
        <f t="shared" si="2"/>
        <v>1.16</v>
      </c>
      <c r="L68" s="22">
        <f t="shared" si="3"/>
        <v>0.6361290322580644</v>
      </c>
      <c r="M68" s="21">
        <f t="shared" si="4"/>
        <v>14</v>
      </c>
    </row>
    <row r="69" spans="1:13" ht="12.75">
      <c r="A69" s="1">
        <v>61</v>
      </c>
      <c r="B69" s="2" t="s">
        <v>60</v>
      </c>
      <c r="C69" s="83">
        <v>19</v>
      </c>
      <c r="D69" s="21">
        <v>2</v>
      </c>
      <c r="E69" s="21">
        <v>4</v>
      </c>
      <c r="F69" s="21">
        <v>2</v>
      </c>
      <c r="G69" s="21">
        <v>0</v>
      </c>
      <c r="H69" s="21">
        <f t="shared" si="6"/>
        <v>4</v>
      </c>
      <c r="I69" s="22">
        <f t="shared" si="7"/>
        <v>0.21052631578947367</v>
      </c>
      <c r="J69" s="21">
        <v>2</v>
      </c>
      <c r="K69" s="22">
        <f t="shared" si="2"/>
        <v>0.5</v>
      </c>
      <c r="L69" s="22">
        <f t="shared" si="3"/>
        <v>0.10526315789473684</v>
      </c>
      <c r="M69" s="21">
        <f t="shared" si="4"/>
        <v>68</v>
      </c>
    </row>
    <row r="70" spans="1:13" ht="12.75">
      <c r="A70" s="1">
        <v>62</v>
      </c>
      <c r="B70" s="2" t="s">
        <v>61</v>
      </c>
      <c r="C70" s="83">
        <v>25</v>
      </c>
      <c r="D70" s="21">
        <v>0</v>
      </c>
      <c r="E70" s="21">
        <v>15</v>
      </c>
      <c r="F70" s="21">
        <v>1</v>
      </c>
      <c r="G70" s="21">
        <v>0</v>
      </c>
      <c r="H70" s="21">
        <f t="shared" si="6"/>
        <v>14</v>
      </c>
      <c r="I70" s="22">
        <f t="shared" si="7"/>
        <v>0.6</v>
      </c>
      <c r="J70" s="21">
        <v>13</v>
      </c>
      <c r="K70" s="22">
        <f t="shared" si="2"/>
        <v>0.9285714285714286</v>
      </c>
      <c r="L70" s="22">
        <f t="shared" si="3"/>
        <v>0.5571428571428572</v>
      </c>
      <c r="M70" s="21">
        <f t="shared" si="4"/>
        <v>22</v>
      </c>
    </row>
    <row r="71" spans="1:13" ht="12.75">
      <c r="A71" s="1">
        <v>63</v>
      </c>
      <c r="B71" s="2" t="s">
        <v>62</v>
      </c>
      <c r="C71" s="83">
        <v>41</v>
      </c>
      <c r="D71" s="21">
        <v>0</v>
      </c>
      <c r="E71" s="21">
        <v>17</v>
      </c>
      <c r="F71" s="21">
        <v>10</v>
      </c>
      <c r="G71" s="21">
        <v>0</v>
      </c>
      <c r="H71" s="21">
        <f t="shared" si="6"/>
        <v>7</v>
      </c>
      <c r="I71" s="22">
        <f t="shared" si="7"/>
        <v>0.4146341463414634</v>
      </c>
      <c r="J71" s="21">
        <v>9</v>
      </c>
      <c r="K71" s="22">
        <f t="shared" si="2"/>
        <v>1.2857142857142858</v>
      </c>
      <c r="L71" s="22">
        <f t="shared" si="3"/>
        <v>0.5331010452961673</v>
      </c>
      <c r="M71" s="21">
        <f t="shared" si="4"/>
        <v>24</v>
      </c>
    </row>
    <row r="72" spans="1:13" s="31" customFormat="1" ht="12.75">
      <c r="A72" s="1">
        <v>64</v>
      </c>
      <c r="B72" s="2" t="s">
        <v>63</v>
      </c>
      <c r="C72" s="84">
        <v>25</v>
      </c>
      <c r="D72" s="21">
        <v>0</v>
      </c>
      <c r="E72" s="21">
        <v>3</v>
      </c>
      <c r="F72" s="21">
        <v>1</v>
      </c>
      <c r="G72" s="21">
        <v>0</v>
      </c>
      <c r="H72" s="21">
        <f t="shared" si="6"/>
        <v>2</v>
      </c>
      <c r="I72" s="22">
        <f t="shared" si="7"/>
        <v>0.12</v>
      </c>
      <c r="J72" s="21">
        <v>1</v>
      </c>
      <c r="K72" s="22">
        <f t="shared" si="2"/>
        <v>0.5</v>
      </c>
      <c r="L72" s="22">
        <f t="shared" si="3"/>
        <v>0.06</v>
      </c>
      <c r="M72" s="21">
        <f t="shared" si="4"/>
        <v>72</v>
      </c>
    </row>
    <row r="73" spans="1:13" ht="12.75">
      <c r="A73" s="1">
        <v>65</v>
      </c>
      <c r="B73" s="2" t="s">
        <v>64</v>
      </c>
      <c r="C73" s="83">
        <v>53.333333333333336</v>
      </c>
      <c r="D73" s="21">
        <v>10</v>
      </c>
      <c r="E73" s="21">
        <v>36</v>
      </c>
      <c r="F73" s="21">
        <v>28</v>
      </c>
      <c r="G73" s="21">
        <v>5</v>
      </c>
      <c r="H73" s="21">
        <f aca="true" t="shared" si="8" ref="H73:H90">E73-F73+D73</f>
        <v>18</v>
      </c>
      <c r="I73" s="22">
        <f t="shared" si="7"/>
        <v>0.7687499999999999</v>
      </c>
      <c r="J73" s="21">
        <v>8</v>
      </c>
      <c r="K73" s="22">
        <f t="shared" si="2"/>
        <v>0.4444444444444444</v>
      </c>
      <c r="L73" s="22">
        <f aca="true" t="shared" si="9" ref="L73:L90">I73*K73</f>
        <v>0.3416666666666666</v>
      </c>
      <c r="M73" s="21">
        <f aca="true" t="shared" si="10" ref="M73:M90">RANK(L73,L$9:L$90,0)</f>
        <v>39</v>
      </c>
    </row>
    <row r="74" spans="1:13" ht="12.75">
      <c r="A74" s="1">
        <v>66</v>
      </c>
      <c r="B74" s="2" t="s">
        <v>65</v>
      </c>
      <c r="C74" s="83">
        <v>32</v>
      </c>
      <c r="D74" s="21">
        <v>0</v>
      </c>
      <c r="E74" s="21">
        <v>5</v>
      </c>
      <c r="F74" s="21">
        <v>2</v>
      </c>
      <c r="G74" s="21">
        <v>0</v>
      </c>
      <c r="H74" s="21">
        <f t="shared" si="8"/>
        <v>3</v>
      </c>
      <c r="I74" s="22">
        <f t="shared" si="7"/>
        <v>0.15625</v>
      </c>
      <c r="J74" s="21">
        <v>4</v>
      </c>
      <c r="K74" s="22">
        <f aca="true" t="shared" si="11" ref="K74:K90">J74/H74</f>
        <v>1.3333333333333333</v>
      </c>
      <c r="L74" s="22">
        <f t="shared" si="9"/>
        <v>0.20833333333333331</v>
      </c>
      <c r="M74" s="21">
        <f t="shared" si="10"/>
        <v>52</v>
      </c>
    </row>
    <row r="75" spans="1:13" ht="12.75">
      <c r="A75" s="1">
        <v>67</v>
      </c>
      <c r="B75" s="2" t="s">
        <v>66</v>
      </c>
      <c r="C75" s="83">
        <v>32</v>
      </c>
      <c r="D75" s="21">
        <v>2</v>
      </c>
      <c r="E75" s="21">
        <v>20</v>
      </c>
      <c r="F75" s="21">
        <v>3</v>
      </c>
      <c r="G75" s="21">
        <v>0</v>
      </c>
      <c r="H75" s="21">
        <f t="shared" si="8"/>
        <v>19</v>
      </c>
      <c r="I75" s="22">
        <f t="shared" si="7"/>
        <v>0.625</v>
      </c>
      <c r="J75" s="21">
        <v>14</v>
      </c>
      <c r="K75" s="22">
        <f t="shared" si="11"/>
        <v>0.7368421052631579</v>
      </c>
      <c r="L75" s="22">
        <f t="shared" si="9"/>
        <v>0.4605263157894737</v>
      </c>
      <c r="M75" s="21">
        <f t="shared" si="10"/>
        <v>31</v>
      </c>
    </row>
    <row r="76" spans="1:13" ht="12.75">
      <c r="A76" s="1">
        <v>68</v>
      </c>
      <c r="B76" s="2" t="s">
        <v>67</v>
      </c>
      <c r="C76" s="83">
        <v>35</v>
      </c>
      <c r="D76" s="21">
        <v>3</v>
      </c>
      <c r="E76" s="21">
        <v>23</v>
      </c>
      <c r="F76" s="21">
        <v>8</v>
      </c>
      <c r="G76" s="21">
        <v>0</v>
      </c>
      <c r="H76" s="21">
        <f t="shared" si="8"/>
        <v>18</v>
      </c>
      <c r="I76" s="22">
        <f t="shared" si="7"/>
        <v>0.6571428571428571</v>
      </c>
      <c r="J76" s="21">
        <v>18</v>
      </c>
      <c r="K76" s="22">
        <f t="shared" si="11"/>
        <v>1</v>
      </c>
      <c r="L76" s="22">
        <f t="shared" si="9"/>
        <v>0.6571428571428571</v>
      </c>
      <c r="M76" s="21">
        <f t="shared" si="10"/>
        <v>13</v>
      </c>
    </row>
    <row r="77" spans="1:13" ht="12.75">
      <c r="A77" s="1">
        <v>69</v>
      </c>
      <c r="B77" s="2" t="s">
        <v>68</v>
      </c>
      <c r="C77" s="83">
        <v>11.473972602739725</v>
      </c>
      <c r="D77" s="21">
        <v>1</v>
      </c>
      <c r="E77" s="21">
        <v>8</v>
      </c>
      <c r="F77" s="21">
        <v>1</v>
      </c>
      <c r="G77" s="21">
        <v>0</v>
      </c>
      <c r="H77" s="21">
        <f t="shared" si="8"/>
        <v>8</v>
      </c>
      <c r="I77" s="22">
        <f t="shared" si="7"/>
        <v>0.6972301814708692</v>
      </c>
      <c r="J77" s="21">
        <v>6</v>
      </c>
      <c r="K77" s="22">
        <f t="shared" si="11"/>
        <v>0.75</v>
      </c>
      <c r="L77" s="22">
        <f t="shared" si="9"/>
        <v>0.5229226361031519</v>
      </c>
      <c r="M77" s="21">
        <f t="shared" si="10"/>
        <v>26</v>
      </c>
    </row>
    <row r="78" spans="1:13" ht="12.75">
      <c r="A78" s="1">
        <v>70</v>
      </c>
      <c r="B78" s="2" t="s">
        <v>69</v>
      </c>
      <c r="C78" s="83">
        <v>35</v>
      </c>
      <c r="D78" s="21">
        <v>11</v>
      </c>
      <c r="E78" s="21">
        <v>25</v>
      </c>
      <c r="F78" s="21">
        <v>16</v>
      </c>
      <c r="G78" s="21">
        <v>0</v>
      </c>
      <c r="H78" s="21">
        <f t="shared" si="8"/>
        <v>20</v>
      </c>
      <c r="I78" s="22">
        <f t="shared" si="7"/>
        <v>0.7142857142857143</v>
      </c>
      <c r="J78" s="21">
        <v>17</v>
      </c>
      <c r="K78" s="22">
        <f t="shared" si="11"/>
        <v>0.85</v>
      </c>
      <c r="L78" s="22">
        <f t="shared" si="9"/>
        <v>0.6071428571428571</v>
      </c>
      <c r="M78" s="21">
        <f t="shared" si="10"/>
        <v>16</v>
      </c>
    </row>
    <row r="79" spans="1:13" ht="12.75">
      <c r="A79" s="1">
        <v>71</v>
      </c>
      <c r="B79" s="2" t="s">
        <v>70</v>
      </c>
      <c r="C79" s="83">
        <v>39</v>
      </c>
      <c r="D79" s="21">
        <v>0</v>
      </c>
      <c r="E79" s="21">
        <v>34</v>
      </c>
      <c r="F79" s="21">
        <v>19</v>
      </c>
      <c r="G79" s="21">
        <v>0</v>
      </c>
      <c r="H79" s="21">
        <f t="shared" si="8"/>
        <v>15</v>
      </c>
      <c r="I79" s="22">
        <f t="shared" si="7"/>
        <v>0.8717948717948718</v>
      </c>
      <c r="J79" s="21">
        <v>17</v>
      </c>
      <c r="K79" s="22">
        <f t="shared" si="11"/>
        <v>1.1333333333333333</v>
      </c>
      <c r="L79" s="22">
        <f t="shared" si="9"/>
        <v>0.9880341880341881</v>
      </c>
      <c r="M79" s="21">
        <f t="shared" si="10"/>
        <v>3</v>
      </c>
    </row>
    <row r="80" spans="1:13" ht="12.75">
      <c r="A80" s="1">
        <v>72</v>
      </c>
      <c r="B80" s="2" t="s">
        <v>71</v>
      </c>
      <c r="C80" s="83">
        <v>26.625</v>
      </c>
      <c r="D80" s="21">
        <v>1</v>
      </c>
      <c r="E80" s="21">
        <v>18</v>
      </c>
      <c r="F80" s="21">
        <v>12</v>
      </c>
      <c r="G80" s="21">
        <v>2</v>
      </c>
      <c r="H80" s="21">
        <f t="shared" si="8"/>
        <v>7</v>
      </c>
      <c r="I80" s="22">
        <f t="shared" si="7"/>
        <v>0.7511737089201878</v>
      </c>
      <c r="J80" s="21">
        <v>7</v>
      </c>
      <c r="K80" s="22">
        <f t="shared" si="11"/>
        <v>1</v>
      </c>
      <c r="L80" s="22">
        <f t="shared" si="9"/>
        <v>0.7511737089201878</v>
      </c>
      <c r="M80" s="21">
        <f t="shared" si="10"/>
        <v>9</v>
      </c>
    </row>
    <row r="81" spans="1:13" ht="12.75">
      <c r="A81" s="1">
        <v>73</v>
      </c>
      <c r="B81" s="2" t="s">
        <v>72</v>
      </c>
      <c r="C81" s="83">
        <v>40.101369863013694</v>
      </c>
      <c r="D81" s="21">
        <v>2</v>
      </c>
      <c r="E81" s="21">
        <v>37</v>
      </c>
      <c r="F81" s="21">
        <v>4</v>
      </c>
      <c r="G81" s="21">
        <v>0</v>
      </c>
      <c r="H81" s="21">
        <f t="shared" si="8"/>
        <v>35</v>
      </c>
      <c r="I81" s="22">
        <f t="shared" si="7"/>
        <v>0.9226617476258797</v>
      </c>
      <c r="J81" s="21">
        <v>35</v>
      </c>
      <c r="K81" s="22">
        <f t="shared" si="11"/>
        <v>1</v>
      </c>
      <c r="L81" s="22">
        <f t="shared" si="9"/>
        <v>0.9226617476258797</v>
      </c>
      <c r="M81" s="21">
        <f t="shared" si="10"/>
        <v>5</v>
      </c>
    </row>
    <row r="82" spans="1:13" ht="12.75">
      <c r="A82" s="1">
        <v>74</v>
      </c>
      <c r="B82" s="2" t="s">
        <v>73</v>
      </c>
      <c r="C82" s="83">
        <v>17.605479452054794</v>
      </c>
      <c r="D82" s="21">
        <v>2</v>
      </c>
      <c r="E82" s="21">
        <v>3</v>
      </c>
      <c r="F82" s="21">
        <v>0</v>
      </c>
      <c r="G82" s="21">
        <v>0</v>
      </c>
      <c r="H82" s="21">
        <f t="shared" si="8"/>
        <v>5</v>
      </c>
      <c r="I82" s="22">
        <f t="shared" si="7"/>
        <v>0.1704014939309057</v>
      </c>
      <c r="J82" s="21">
        <v>3</v>
      </c>
      <c r="K82" s="22">
        <f t="shared" si="11"/>
        <v>0.6</v>
      </c>
      <c r="L82" s="22">
        <f t="shared" si="9"/>
        <v>0.10224089635854341</v>
      </c>
      <c r="M82" s="21">
        <f t="shared" si="10"/>
        <v>69</v>
      </c>
    </row>
    <row r="83" spans="1:13" ht="12.75">
      <c r="A83" s="1">
        <v>75</v>
      </c>
      <c r="B83" s="2" t="s">
        <v>74</v>
      </c>
      <c r="C83" s="83">
        <v>25.816438356164383</v>
      </c>
      <c r="D83" s="21">
        <v>2</v>
      </c>
      <c r="E83" s="21">
        <v>22</v>
      </c>
      <c r="F83" s="21">
        <v>15</v>
      </c>
      <c r="G83" s="21">
        <v>3</v>
      </c>
      <c r="H83" s="21">
        <f t="shared" si="8"/>
        <v>9</v>
      </c>
      <c r="I83" s="22">
        <f t="shared" si="7"/>
        <v>0.9683752520428739</v>
      </c>
      <c r="J83" s="21">
        <v>7</v>
      </c>
      <c r="K83" s="22">
        <f t="shared" si="11"/>
        <v>0.7777777777777778</v>
      </c>
      <c r="L83" s="22">
        <f t="shared" si="9"/>
        <v>0.753180751588902</v>
      </c>
      <c r="M83" s="21">
        <f t="shared" si="10"/>
        <v>8</v>
      </c>
    </row>
    <row r="84" spans="1:13" ht="12.75">
      <c r="A84" s="1">
        <v>76</v>
      </c>
      <c r="B84" s="2" t="s">
        <v>75</v>
      </c>
      <c r="C84" s="83">
        <v>51</v>
      </c>
      <c r="D84" s="21">
        <v>4</v>
      </c>
      <c r="E84" s="21">
        <v>68</v>
      </c>
      <c r="F84" s="21">
        <v>19</v>
      </c>
      <c r="G84" s="21">
        <v>0</v>
      </c>
      <c r="H84" s="21">
        <f t="shared" si="8"/>
        <v>53</v>
      </c>
      <c r="I84" s="22">
        <f t="shared" si="7"/>
        <v>1.3333333333333333</v>
      </c>
      <c r="J84" s="21">
        <v>45</v>
      </c>
      <c r="K84" s="22">
        <f t="shared" si="11"/>
        <v>0.8490566037735849</v>
      </c>
      <c r="L84" s="22">
        <f t="shared" si="9"/>
        <v>1.1320754716981132</v>
      </c>
      <c r="M84" s="21">
        <f t="shared" si="10"/>
        <v>1</v>
      </c>
    </row>
    <row r="85" spans="1:13" ht="12.75">
      <c r="A85" s="1">
        <v>77</v>
      </c>
      <c r="B85" s="2" t="s">
        <v>76</v>
      </c>
      <c r="C85" s="83">
        <v>12</v>
      </c>
      <c r="D85" s="21">
        <v>0</v>
      </c>
      <c r="E85" s="21">
        <v>2</v>
      </c>
      <c r="F85" s="21">
        <v>0</v>
      </c>
      <c r="G85" s="21">
        <v>0</v>
      </c>
      <c r="H85" s="21">
        <f t="shared" si="8"/>
        <v>2</v>
      </c>
      <c r="I85" s="22">
        <f t="shared" si="7"/>
        <v>0.16666666666666666</v>
      </c>
      <c r="J85" s="21">
        <v>2</v>
      </c>
      <c r="K85" s="22">
        <f t="shared" si="11"/>
        <v>1</v>
      </c>
      <c r="L85" s="22">
        <f t="shared" si="9"/>
        <v>0.16666666666666666</v>
      </c>
      <c r="M85" s="21">
        <f t="shared" si="10"/>
        <v>59</v>
      </c>
    </row>
    <row r="86" spans="1:13" ht="12.75">
      <c r="A86" s="1">
        <v>78</v>
      </c>
      <c r="B86" s="2" t="s">
        <v>77</v>
      </c>
      <c r="C86" s="83">
        <v>24</v>
      </c>
      <c r="D86" s="21">
        <v>1</v>
      </c>
      <c r="E86" s="21">
        <v>13</v>
      </c>
      <c r="F86" s="21">
        <v>7</v>
      </c>
      <c r="G86" s="21">
        <v>1</v>
      </c>
      <c r="H86" s="21">
        <f t="shared" si="8"/>
        <v>7</v>
      </c>
      <c r="I86" s="22">
        <f t="shared" si="7"/>
        <v>0.5833333333333334</v>
      </c>
      <c r="J86" s="21">
        <v>6</v>
      </c>
      <c r="K86" s="22">
        <f t="shared" si="11"/>
        <v>0.8571428571428571</v>
      </c>
      <c r="L86" s="22">
        <f t="shared" si="9"/>
        <v>0.5</v>
      </c>
      <c r="M86" s="21">
        <f t="shared" si="10"/>
        <v>28</v>
      </c>
    </row>
    <row r="87" spans="1:13" ht="12.75">
      <c r="A87" s="1">
        <v>79</v>
      </c>
      <c r="B87" s="2" t="s">
        <v>78</v>
      </c>
      <c r="C87" s="83">
        <v>11.473972602739725</v>
      </c>
      <c r="D87" s="21">
        <v>0</v>
      </c>
      <c r="E87" s="21">
        <v>8</v>
      </c>
      <c r="F87" s="21">
        <v>1</v>
      </c>
      <c r="G87" s="21">
        <v>0</v>
      </c>
      <c r="H87" s="21">
        <f t="shared" si="8"/>
        <v>7</v>
      </c>
      <c r="I87" s="22">
        <f t="shared" si="7"/>
        <v>0.6972301814708692</v>
      </c>
      <c r="J87" s="21">
        <v>7</v>
      </c>
      <c r="K87" s="22">
        <f t="shared" si="11"/>
        <v>1</v>
      </c>
      <c r="L87" s="22">
        <f t="shared" si="9"/>
        <v>0.6972301814708692</v>
      </c>
      <c r="M87" s="21">
        <f t="shared" si="10"/>
        <v>11</v>
      </c>
    </row>
    <row r="88" spans="1:13" ht="12.75">
      <c r="A88" s="1">
        <v>80</v>
      </c>
      <c r="B88" s="2" t="s">
        <v>79</v>
      </c>
      <c r="C88" s="83">
        <v>28.027397260273975</v>
      </c>
      <c r="D88" s="21">
        <v>0</v>
      </c>
      <c r="E88" s="21">
        <v>7</v>
      </c>
      <c r="F88" s="21">
        <v>4</v>
      </c>
      <c r="G88" s="21">
        <v>0</v>
      </c>
      <c r="H88" s="21">
        <f t="shared" si="8"/>
        <v>3</v>
      </c>
      <c r="I88" s="22">
        <f t="shared" si="7"/>
        <v>0.24975562072336263</v>
      </c>
      <c r="J88" s="21">
        <v>5</v>
      </c>
      <c r="K88" s="22">
        <f t="shared" si="11"/>
        <v>1.6666666666666667</v>
      </c>
      <c r="L88" s="22">
        <f t="shared" si="9"/>
        <v>0.4162593678722711</v>
      </c>
      <c r="M88" s="21">
        <f t="shared" si="10"/>
        <v>34</v>
      </c>
    </row>
    <row r="89" spans="1:13" s="31" customFormat="1" ht="12.75">
      <c r="A89" s="1">
        <v>81</v>
      </c>
      <c r="B89" s="2" t="s">
        <v>80</v>
      </c>
      <c r="C89" s="86">
        <v>18.684931506849317</v>
      </c>
      <c r="D89" s="21">
        <v>0</v>
      </c>
      <c r="E89" s="21">
        <v>11</v>
      </c>
      <c r="F89" s="21">
        <v>4</v>
      </c>
      <c r="G89" s="21">
        <v>1</v>
      </c>
      <c r="H89" s="21">
        <f t="shared" si="8"/>
        <v>7</v>
      </c>
      <c r="I89" s="22">
        <f t="shared" si="7"/>
        <v>0.6422287390029325</v>
      </c>
      <c r="J89" s="21">
        <v>6</v>
      </c>
      <c r="K89" s="22">
        <f t="shared" si="11"/>
        <v>0.8571428571428571</v>
      </c>
      <c r="L89" s="22">
        <f t="shared" si="9"/>
        <v>0.5504817762882278</v>
      </c>
      <c r="M89" s="21">
        <f t="shared" si="10"/>
        <v>23</v>
      </c>
    </row>
    <row r="90" spans="1:13" ht="12.75">
      <c r="A90" s="1">
        <v>82</v>
      </c>
      <c r="B90" s="2" t="s">
        <v>81</v>
      </c>
      <c r="C90" s="83">
        <v>32</v>
      </c>
      <c r="D90" s="21">
        <v>12</v>
      </c>
      <c r="E90" s="21">
        <v>25</v>
      </c>
      <c r="F90" s="21">
        <v>7</v>
      </c>
      <c r="G90" s="21">
        <v>0</v>
      </c>
      <c r="H90" s="21">
        <f t="shared" si="8"/>
        <v>30</v>
      </c>
      <c r="I90" s="22">
        <f t="shared" si="7"/>
        <v>0.78125</v>
      </c>
      <c r="J90" s="21">
        <v>12</v>
      </c>
      <c r="K90" s="22">
        <f t="shared" si="11"/>
        <v>0.4</v>
      </c>
      <c r="L90" s="22">
        <f t="shared" si="9"/>
        <v>0.3125</v>
      </c>
      <c r="M90" s="21">
        <f t="shared" si="10"/>
        <v>43</v>
      </c>
    </row>
  </sheetData>
  <sheetProtection/>
  <mergeCells count="1">
    <mergeCell ref="B3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3:O140"/>
  <sheetViews>
    <sheetView zoomScalePageLayoutView="0" workbookViewId="0" topLeftCell="A1">
      <selection activeCell="I89" sqref="I89"/>
    </sheetView>
  </sheetViews>
  <sheetFormatPr defaultColWidth="9.140625" defaultRowHeight="12.75"/>
  <cols>
    <col min="1" max="1" width="2.57421875" style="0" customWidth="1"/>
    <col min="2" max="2" width="24.8515625" style="0" customWidth="1"/>
    <col min="3" max="3" width="13.00390625" style="0" customWidth="1"/>
    <col min="4" max="4" width="12.57421875" style="0" customWidth="1"/>
    <col min="5" max="5" width="13.00390625" style="0" customWidth="1"/>
    <col min="6" max="6" width="13.57421875" style="0" customWidth="1"/>
    <col min="7" max="7" width="11.421875" style="0" customWidth="1"/>
  </cols>
  <sheetData>
    <row r="3" spans="2:15" ht="25.5" customHeight="1">
      <c r="B3" s="97" t="s">
        <v>89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2:15" ht="12.7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10" spans="1:9" ht="48" customHeight="1">
      <c r="A10" s="24"/>
      <c r="B10" s="24"/>
      <c r="C10" s="11" t="s">
        <v>105</v>
      </c>
      <c r="D10" s="13" t="s">
        <v>113</v>
      </c>
      <c r="E10" s="12" t="s">
        <v>118</v>
      </c>
      <c r="F10" s="12" t="s">
        <v>119</v>
      </c>
      <c r="G10" s="14" t="s">
        <v>115</v>
      </c>
      <c r="H10" s="13" t="s">
        <v>151</v>
      </c>
      <c r="I10" s="13" t="s">
        <v>152</v>
      </c>
    </row>
    <row r="11" spans="1:9" ht="12.75">
      <c r="A11" s="5">
        <v>1</v>
      </c>
      <c r="B11" s="6" t="s">
        <v>0</v>
      </c>
      <c r="C11" s="17">
        <v>10</v>
      </c>
      <c r="D11" s="25">
        <f>C11/'П 1'!C9</f>
        <v>0.8333333333333334</v>
      </c>
      <c r="E11" s="8">
        <v>0</v>
      </c>
      <c r="F11" s="8">
        <v>0</v>
      </c>
      <c r="G11" s="9">
        <v>0</v>
      </c>
      <c r="H11" s="9">
        <f>(1.3-G11)*D11</f>
        <v>1.0833333333333335</v>
      </c>
      <c r="I11" s="8">
        <f>RANK(H11,H$11:H$92,0)</f>
        <v>55</v>
      </c>
    </row>
    <row r="12" spans="1:9" ht="12.75">
      <c r="A12" s="1">
        <v>2</v>
      </c>
      <c r="B12" s="2" t="s">
        <v>1</v>
      </c>
      <c r="C12" s="17">
        <v>100</v>
      </c>
      <c r="D12" s="25">
        <f>C12/'П 1'!C10</f>
        <v>2.5641025641025643</v>
      </c>
      <c r="E12" s="8">
        <v>2</v>
      </c>
      <c r="F12" s="8">
        <v>1</v>
      </c>
      <c r="G12" s="9">
        <f aca="true" t="shared" si="0" ref="G12:G75">F12/E12</f>
        <v>0.5</v>
      </c>
      <c r="H12" s="9">
        <f aca="true" t="shared" si="1" ref="H12:H75">(1.3-G12)*D12</f>
        <v>2.0512820512820515</v>
      </c>
      <c r="I12" s="8">
        <f aca="true" t="shared" si="2" ref="I12:I75">RANK(H12,H$11:H$92,0)</f>
        <v>29</v>
      </c>
    </row>
    <row r="13" spans="1:9" ht="12.75">
      <c r="A13" s="1">
        <v>3</v>
      </c>
      <c r="B13" s="2" t="s">
        <v>2</v>
      </c>
      <c r="C13" s="17">
        <v>23</v>
      </c>
      <c r="D13" s="25">
        <f>C13/'П 1'!C11</f>
        <v>1.6727272727272726</v>
      </c>
      <c r="E13" s="8">
        <v>0</v>
      </c>
      <c r="F13" s="8">
        <v>0</v>
      </c>
      <c r="G13" s="9">
        <v>0</v>
      </c>
      <c r="H13" s="9">
        <f t="shared" si="1"/>
        <v>2.1745454545454543</v>
      </c>
      <c r="I13" s="8">
        <f t="shared" si="2"/>
        <v>24</v>
      </c>
    </row>
    <row r="14" spans="1:9" ht="12.75">
      <c r="A14" s="1">
        <v>4</v>
      </c>
      <c r="B14" s="2" t="s">
        <v>3</v>
      </c>
      <c r="C14" s="17">
        <v>27</v>
      </c>
      <c r="D14" s="25">
        <f>C14/'П 1'!C12</f>
        <v>1.2002192181220315</v>
      </c>
      <c r="E14" s="8">
        <v>4</v>
      </c>
      <c r="F14" s="8">
        <v>0</v>
      </c>
      <c r="G14" s="9">
        <f t="shared" si="0"/>
        <v>0</v>
      </c>
      <c r="H14" s="9">
        <f t="shared" si="1"/>
        <v>1.560284983558641</v>
      </c>
      <c r="I14" s="8">
        <f t="shared" si="2"/>
        <v>39</v>
      </c>
    </row>
    <row r="15" spans="1:9" ht="12.75">
      <c r="A15" s="1">
        <v>5</v>
      </c>
      <c r="B15" s="2" t="s">
        <v>4</v>
      </c>
      <c r="C15" s="17">
        <v>56</v>
      </c>
      <c r="D15" s="25">
        <f>C15/'П 1'!C13</f>
        <v>1.8302292263610316</v>
      </c>
      <c r="E15" s="8">
        <v>1</v>
      </c>
      <c r="F15" s="8">
        <v>0</v>
      </c>
      <c r="G15" s="9">
        <f t="shared" si="0"/>
        <v>0</v>
      </c>
      <c r="H15" s="9">
        <f t="shared" si="1"/>
        <v>2.3792979942693413</v>
      </c>
      <c r="I15" s="8">
        <f t="shared" si="2"/>
        <v>16</v>
      </c>
    </row>
    <row r="16" spans="1:9" ht="12.75">
      <c r="A16" s="1">
        <v>6</v>
      </c>
      <c r="B16" s="2" t="s">
        <v>5</v>
      </c>
      <c r="C16" s="17">
        <v>52</v>
      </c>
      <c r="D16" s="25">
        <f>C16/'П 1'!C14</f>
        <v>2.08</v>
      </c>
      <c r="E16" s="8">
        <v>11</v>
      </c>
      <c r="F16" s="8">
        <v>3</v>
      </c>
      <c r="G16" s="9">
        <f t="shared" si="0"/>
        <v>0.2727272727272727</v>
      </c>
      <c r="H16" s="9">
        <f t="shared" si="1"/>
        <v>2.136727272727273</v>
      </c>
      <c r="I16" s="8">
        <f t="shared" si="2"/>
        <v>26</v>
      </c>
    </row>
    <row r="17" spans="1:9" ht="12.75">
      <c r="A17" s="1">
        <v>7</v>
      </c>
      <c r="B17" s="2" t="s">
        <v>6</v>
      </c>
      <c r="C17" s="17">
        <v>200</v>
      </c>
      <c r="D17" s="25">
        <f>C17/'П 1'!C15</f>
        <v>4.25531914893617</v>
      </c>
      <c r="E17" s="8">
        <v>14</v>
      </c>
      <c r="F17" s="8">
        <v>0</v>
      </c>
      <c r="G17" s="9">
        <f t="shared" si="0"/>
        <v>0</v>
      </c>
      <c r="H17" s="9">
        <f t="shared" si="1"/>
        <v>5.531914893617022</v>
      </c>
      <c r="I17" s="8">
        <f t="shared" si="2"/>
        <v>3</v>
      </c>
    </row>
    <row r="18" spans="1:9" ht="12.75">
      <c r="A18" s="1">
        <v>8</v>
      </c>
      <c r="B18" s="2" t="s">
        <v>7</v>
      </c>
      <c r="C18" s="17">
        <v>58</v>
      </c>
      <c r="D18" s="25">
        <f>C18/'П 1'!C16</f>
        <v>1.6571428571428573</v>
      </c>
      <c r="E18" s="8">
        <v>1</v>
      </c>
      <c r="F18" s="8">
        <v>0</v>
      </c>
      <c r="G18" s="9">
        <f t="shared" si="0"/>
        <v>0</v>
      </c>
      <c r="H18" s="9">
        <f t="shared" si="1"/>
        <v>2.1542857142857144</v>
      </c>
      <c r="I18" s="8">
        <f t="shared" si="2"/>
        <v>25</v>
      </c>
    </row>
    <row r="19" spans="1:9" ht="12.75">
      <c r="A19" s="1">
        <v>9</v>
      </c>
      <c r="B19" s="2" t="s">
        <v>8</v>
      </c>
      <c r="C19" s="17">
        <v>163</v>
      </c>
      <c r="D19" s="39">
        <f>C19/'П 1'!C17</f>
        <v>5.620689655172414</v>
      </c>
      <c r="E19" s="8">
        <v>0</v>
      </c>
      <c r="F19" s="8">
        <v>0</v>
      </c>
      <c r="G19" s="9">
        <v>0</v>
      </c>
      <c r="H19" s="9">
        <f t="shared" si="1"/>
        <v>7.306896551724138</v>
      </c>
      <c r="I19" s="8">
        <f t="shared" si="2"/>
        <v>2</v>
      </c>
    </row>
    <row r="20" spans="1:9" ht="12.75">
      <c r="A20" s="1">
        <v>10</v>
      </c>
      <c r="B20" s="2" t="s">
        <v>9</v>
      </c>
      <c r="C20" s="17">
        <v>15</v>
      </c>
      <c r="D20" s="25">
        <f>C20/'П 1'!C18</f>
        <v>0.8071649712516586</v>
      </c>
      <c r="E20" s="8">
        <v>0</v>
      </c>
      <c r="F20" s="8">
        <v>0</v>
      </c>
      <c r="G20" s="9">
        <v>0</v>
      </c>
      <c r="H20" s="9">
        <f t="shared" si="1"/>
        <v>1.0493144626271562</v>
      </c>
      <c r="I20" s="8">
        <f t="shared" si="2"/>
        <v>59</v>
      </c>
    </row>
    <row r="21" spans="1:9" ht="12.75">
      <c r="A21" s="1">
        <v>11</v>
      </c>
      <c r="B21" s="2" t="s">
        <v>10</v>
      </c>
      <c r="C21" s="17">
        <v>28</v>
      </c>
      <c r="D21" s="25">
        <f>C21/'П 1'!C19</f>
        <v>1</v>
      </c>
      <c r="E21" s="8">
        <v>2</v>
      </c>
      <c r="F21" s="8">
        <v>0</v>
      </c>
      <c r="G21" s="9">
        <f t="shared" si="0"/>
        <v>0</v>
      </c>
      <c r="H21" s="9">
        <f t="shared" si="1"/>
        <v>1.3</v>
      </c>
      <c r="I21" s="8">
        <f t="shared" si="2"/>
        <v>46</v>
      </c>
    </row>
    <row r="22" spans="1:9" ht="12.75">
      <c r="A22" s="1">
        <v>12</v>
      </c>
      <c r="B22" s="2" t="s">
        <v>11</v>
      </c>
      <c r="C22" s="17">
        <v>59</v>
      </c>
      <c r="D22" s="25">
        <f>C22/'П 1'!C20</f>
        <v>1.372093023255814</v>
      </c>
      <c r="E22" s="8">
        <v>2</v>
      </c>
      <c r="F22" s="8">
        <v>1</v>
      </c>
      <c r="G22" s="9">
        <f t="shared" si="0"/>
        <v>0.5</v>
      </c>
      <c r="H22" s="9">
        <f t="shared" si="1"/>
        <v>1.0976744186046512</v>
      </c>
      <c r="I22" s="8">
        <f t="shared" si="2"/>
        <v>54</v>
      </c>
    </row>
    <row r="23" spans="1:9" ht="12.75">
      <c r="A23" s="1">
        <v>13</v>
      </c>
      <c r="B23" s="2" t="s">
        <v>12</v>
      </c>
      <c r="C23" s="17">
        <v>63</v>
      </c>
      <c r="D23" s="25">
        <f>C23/'П 1'!C21</f>
        <v>1.8</v>
      </c>
      <c r="E23" s="8">
        <v>1</v>
      </c>
      <c r="F23" s="8">
        <v>0</v>
      </c>
      <c r="G23" s="9">
        <f t="shared" si="0"/>
        <v>0</v>
      </c>
      <c r="H23" s="9">
        <f t="shared" si="1"/>
        <v>2.3400000000000003</v>
      </c>
      <c r="I23" s="8">
        <f t="shared" si="2"/>
        <v>18</v>
      </c>
    </row>
    <row r="24" spans="1:9" ht="12.75">
      <c r="A24" s="1">
        <v>14</v>
      </c>
      <c r="B24" s="2" t="s">
        <v>13</v>
      </c>
      <c r="C24" s="17">
        <v>24</v>
      </c>
      <c r="D24" s="25">
        <f>C24/'П 1'!C22</f>
        <v>0.631578947368421</v>
      </c>
      <c r="E24" s="8">
        <v>2</v>
      </c>
      <c r="F24" s="8">
        <v>0</v>
      </c>
      <c r="G24" s="9">
        <f t="shared" si="0"/>
        <v>0</v>
      </c>
      <c r="H24" s="9">
        <f t="shared" si="1"/>
        <v>0.8210526315789474</v>
      </c>
      <c r="I24" s="8">
        <f t="shared" si="2"/>
        <v>70</v>
      </c>
    </row>
    <row r="25" spans="1:9" ht="12.75">
      <c r="A25" s="1">
        <v>15</v>
      </c>
      <c r="B25" s="2" t="s">
        <v>15</v>
      </c>
      <c r="C25" s="17">
        <v>29</v>
      </c>
      <c r="D25" s="25">
        <f>C25/'П 1'!C23</f>
        <v>0.8787878787878788</v>
      </c>
      <c r="E25" s="8">
        <v>0</v>
      </c>
      <c r="F25" s="8">
        <v>0</v>
      </c>
      <c r="G25" s="9">
        <v>0</v>
      </c>
      <c r="H25" s="9">
        <f t="shared" si="1"/>
        <v>1.1424242424242426</v>
      </c>
      <c r="I25" s="8">
        <f t="shared" si="2"/>
        <v>51</v>
      </c>
    </row>
    <row r="26" spans="1:9" ht="12.75">
      <c r="A26" s="1">
        <v>16</v>
      </c>
      <c r="B26" s="2" t="s">
        <v>14</v>
      </c>
      <c r="C26" s="38">
        <v>11</v>
      </c>
      <c r="D26" s="39">
        <f>C26/'П 1'!C24</f>
        <v>0.9166666666666666</v>
      </c>
      <c r="E26" s="21">
        <v>0</v>
      </c>
      <c r="F26" s="21">
        <v>0</v>
      </c>
      <c r="G26" s="22">
        <v>0</v>
      </c>
      <c r="H26" s="22">
        <f t="shared" si="1"/>
        <v>1.1916666666666667</v>
      </c>
      <c r="I26" s="8">
        <f t="shared" si="2"/>
        <v>49</v>
      </c>
    </row>
    <row r="27" spans="1:9" ht="12.75">
      <c r="A27" s="1">
        <v>17</v>
      </c>
      <c r="B27" s="2" t="s">
        <v>16</v>
      </c>
      <c r="C27" s="17">
        <v>23</v>
      </c>
      <c r="D27" s="25">
        <f>C27/'П 1'!C25</f>
        <v>1.068882098293863</v>
      </c>
      <c r="E27" s="8">
        <v>3</v>
      </c>
      <c r="F27" s="8">
        <v>0</v>
      </c>
      <c r="G27" s="9">
        <f t="shared" si="0"/>
        <v>0</v>
      </c>
      <c r="H27" s="9">
        <f t="shared" si="1"/>
        <v>1.389546727782022</v>
      </c>
      <c r="I27" s="8">
        <f t="shared" si="2"/>
        <v>44</v>
      </c>
    </row>
    <row r="28" spans="1:9" ht="12.75">
      <c r="A28" s="1">
        <v>18</v>
      </c>
      <c r="B28" s="2" t="s">
        <v>17</v>
      </c>
      <c r="C28" s="17">
        <v>56</v>
      </c>
      <c r="D28" s="25">
        <f>C28/'П 1'!C26</f>
        <v>2.3333333333333335</v>
      </c>
      <c r="E28" s="8">
        <v>3</v>
      </c>
      <c r="F28" s="8">
        <v>0</v>
      </c>
      <c r="G28" s="9">
        <f t="shared" si="0"/>
        <v>0</v>
      </c>
      <c r="H28" s="9">
        <f t="shared" si="1"/>
        <v>3.0333333333333337</v>
      </c>
      <c r="I28" s="8">
        <f t="shared" si="2"/>
        <v>10</v>
      </c>
    </row>
    <row r="29" spans="1:9" ht="12.75">
      <c r="A29" s="1">
        <v>19</v>
      </c>
      <c r="B29" s="2" t="s">
        <v>18</v>
      </c>
      <c r="C29" s="17">
        <v>50</v>
      </c>
      <c r="D29" s="25">
        <f>C29/'П 1'!C27</f>
        <v>1.1888476320760861</v>
      </c>
      <c r="E29" s="8">
        <v>4</v>
      </c>
      <c r="F29" s="8">
        <v>0</v>
      </c>
      <c r="G29" s="9">
        <f t="shared" si="0"/>
        <v>0</v>
      </c>
      <c r="H29" s="9">
        <f t="shared" si="1"/>
        <v>1.545501921698912</v>
      </c>
      <c r="I29" s="8">
        <f t="shared" si="2"/>
        <v>40</v>
      </c>
    </row>
    <row r="30" spans="1:9" ht="12.75">
      <c r="A30" s="1">
        <v>20</v>
      </c>
      <c r="B30" s="2" t="s">
        <v>19</v>
      </c>
      <c r="C30" s="17">
        <v>36</v>
      </c>
      <c r="D30" s="25">
        <f>C30/'П 1'!C28</f>
        <v>1.8</v>
      </c>
      <c r="E30" s="8">
        <v>0</v>
      </c>
      <c r="F30" s="8">
        <v>0</v>
      </c>
      <c r="G30" s="9">
        <v>0</v>
      </c>
      <c r="H30" s="9">
        <f t="shared" si="1"/>
        <v>2.3400000000000003</v>
      </c>
      <c r="I30" s="8">
        <f t="shared" si="2"/>
        <v>18</v>
      </c>
    </row>
    <row r="31" spans="1:9" ht="12.75">
      <c r="A31" s="1">
        <v>21</v>
      </c>
      <c r="B31" s="2" t="s">
        <v>20</v>
      </c>
      <c r="C31" s="17">
        <v>17</v>
      </c>
      <c r="D31" s="25">
        <f>C31/'П 1'!C29</f>
        <v>0.7083333333333334</v>
      </c>
      <c r="E31" s="8">
        <v>2</v>
      </c>
      <c r="F31" s="8">
        <v>1</v>
      </c>
      <c r="G31" s="9">
        <f t="shared" si="0"/>
        <v>0.5</v>
      </c>
      <c r="H31" s="9">
        <f t="shared" si="1"/>
        <v>0.5666666666666668</v>
      </c>
      <c r="I31" s="8">
        <f t="shared" si="2"/>
        <v>75</v>
      </c>
    </row>
    <row r="32" spans="1:9" ht="12.75">
      <c r="A32" s="1">
        <v>22</v>
      </c>
      <c r="B32" s="2" t="s">
        <v>21</v>
      </c>
      <c r="C32" s="17">
        <v>5</v>
      </c>
      <c r="D32" s="25">
        <f>C32/'П 1'!C30</f>
        <v>0.38461538461538464</v>
      </c>
      <c r="E32" s="8">
        <v>0</v>
      </c>
      <c r="F32" s="8">
        <v>0</v>
      </c>
      <c r="G32" s="9">
        <v>0</v>
      </c>
      <c r="H32" s="9">
        <f t="shared" si="1"/>
        <v>0.5</v>
      </c>
      <c r="I32" s="8">
        <f t="shared" si="2"/>
        <v>77</v>
      </c>
    </row>
    <row r="33" spans="1:9" ht="12.75">
      <c r="A33" s="1">
        <v>23</v>
      </c>
      <c r="B33" s="2" t="s">
        <v>22</v>
      </c>
      <c r="C33" s="17">
        <v>30</v>
      </c>
      <c r="D33" s="25">
        <f>C33/'П 1'!C31</f>
        <v>1.25</v>
      </c>
      <c r="E33" s="8">
        <v>0</v>
      </c>
      <c r="F33" s="8">
        <v>0</v>
      </c>
      <c r="G33" s="9">
        <v>0</v>
      </c>
      <c r="H33" s="9">
        <f t="shared" si="1"/>
        <v>1.625</v>
      </c>
      <c r="I33" s="8">
        <f t="shared" si="2"/>
        <v>36</v>
      </c>
    </row>
    <row r="34" spans="1:9" ht="12.75">
      <c r="A34" s="1">
        <v>24</v>
      </c>
      <c r="B34" s="2" t="s">
        <v>23</v>
      </c>
      <c r="C34" s="17">
        <v>53</v>
      </c>
      <c r="D34" s="25">
        <f>C34/'П 1'!C32</f>
        <v>2.8365102639296187</v>
      </c>
      <c r="E34" s="8">
        <v>2</v>
      </c>
      <c r="F34" s="8">
        <v>1</v>
      </c>
      <c r="G34" s="9">
        <f t="shared" si="0"/>
        <v>0.5</v>
      </c>
      <c r="H34" s="9">
        <f t="shared" si="1"/>
        <v>2.269208211143695</v>
      </c>
      <c r="I34" s="8">
        <f t="shared" si="2"/>
        <v>21</v>
      </c>
    </row>
    <row r="35" spans="1:9" ht="12.75">
      <c r="A35" s="1">
        <v>25</v>
      </c>
      <c r="B35" s="2" t="s">
        <v>24</v>
      </c>
      <c r="C35" s="17">
        <v>27</v>
      </c>
      <c r="D35" s="25">
        <f>C35/'П 1'!C33</f>
        <v>1.588235294117647</v>
      </c>
      <c r="E35" s="8">
        <v>0</v>
      </c>
      <c r="F35" s="8">
        <v>0</v>
      </c>
      <c r="G35" s="9">
        <v>0</v>
      </c>
      <c r="H35" s="9">
        <f t="shared" si="1"/>
        <v>2.064705882352941</v>
      </c>
      <c r="I35" s="8">
        <f t="shared" si="2"/>
        <v>28</v>
      </c>
    </row>
    <row r="36" spans="1:9" ht="12.75">
      <c r="A36" s="1">
        <v>26</v>
      </c>
      <c r="B36" s="2" t="s">
        <v>25</v>
      </c>
      <c r="C36" s="17">
        <v>11</v>
      </c>
      <c r="D36" s="25">
        <f>C36/'П 1'!C34</f>
        <v>0.5752148997134671</v>
      </c>
      <c r="E36" s="8">
        <v>0</v>
      </c>
      <c r="F36" s="8">
        <v>0</v>
      </c>
      <c r="G36" s="9">
        <v>0</v>
      </c>
      <c r="H36" s="9">
        <f t="shared" si="1"/>
        <v>0.7477793696275072</v>
      </c>
      <c r="I36" s="8">
        <f t="shared" si="2"/>
        <v>73</v>
      </c>
    </row>
    <row r="37" spans="1:9" ht="12.75">
      <c r="A37" s="1">
        <v>27</v>
      </c>
      <c r="B37" s="2" t="s">
        <v>26</v>
      </c>
      <c r="C37" s="17">
        <v>33</v>
      </c>
      <c r="D37" s="25">
        <f>C37/'П 1'!C35</f>
        <v>0.717391304347826</v>
      </c>
      <c r="E37" s="8">
        <v>0</v>
      </c>
      <c r="F37" s="8">
        <v>0</v>
      </c>
      <c r="G37" s="9">
        <v>0</v>
      </c>
      <c r="H37" s="9">
        <f t="shared" si="1"/>
        <v>0.9326086956521739</v>
      </c>
      <c r="I37" s="8">
        <f t="shared" si="2"/>
        <v>63</v>
      </c>
    </row>
    <row r="38" spans="1:9" ht="12.75">
      <c r="A38" s="1">
        <v>28</v>
      </c>
      <c r="B38" s="2" t="s">
        <v>27</v>
      </c>
      <c r="C38" s="17">
        <v>28</v>
      </c>
      <c r="D38" s="25">
        <f>C38/'П 1'!C36</f>
        <v>0.9655172413793104</v>
      </c>
      <c r="E38" s="8">
        <v>2</v>
      </c>
      <c r="F38" s="8">
        <v>0</v>
      </c>
      <c r="G38" s="9">
        <f t="shared" si="0"/>
        <v>0</v>
      </c>
      <c r="H38" s="9">
        <f t="shared" si="1"/>
        <v>1.2551724137931035</v>
      </c>
      <c r="I38" s="8">
        <f t="shared" si="2"/>
        <v>47</v>
      </c>
    </row>
    <row r="39" spans="1:9" ht="12.75">
      <c r="A39" s="1">
        <v>29</v>
      </c>
      <c r="B39" s="2" t="s">
        <v>28</v>
      </c>
      <c r="C39" s="17">
        <v>34</v>
      </c>
      <c r="D39" s="25">
        <f>C39/'П 1'!C37</f>
        <v>1.1112106017191978</v>
      </c>
      <c r="E39" s="8">
        <v>7</v>
      </c>
      <c r="F39" s="8">
        <v>0</v>
      </c>
      <c r="G39" s="9">
        <f t="shared" si="0"/>
        <v>0</v>
      </c>
      <c r="H39" s="9">
        <f t="shared" si="1"/>
        <v>1.4445737822349571</v>
      </c>
      <c r="I39" s="8">
        <f t="shared" si="2"/>
        <v>42</v>
      </c>
    </row>
    <row r="40" spans="1:9" ht="12.75">
      <c r="A40" s="1">
        <v>30</v>
      </c>
      <c r="B40" s="2" t="s">
        <v>29</v>
      </c>
      <c r="C40" s="17">
        <v>18</v>
      </c>
      <c r="D40" s="25">
        <f>C40/'П 1'!C38</f>
        <v>0.9</v>
      </c>
      <c r="E40" s="8">
        <v>0</v>
      </c>
      <c r="F40" s="8">
        <v>0</v>
      </c>
      <c r="G40" s="9">
        <v>0</v>
      </c>
      <c r="H40" s="9">
        <f t="shared" si="1"/>
        <v>1.1700000000000002</v>
      </c>
      <c r="I40" s="8">
        <f t="shared" si="2"/>
        <v>50</v>
      </c>
    </row>
    <row r="41" spans="1:9" ht="12.75">
      <c r="A41" s="1">
        <v>31</v>
      </c>
      <c r="B41" s="2" t="s">
        <v>30</v>
      </c>
      <c r="C41" s="17">
        <v>79</v>
      </c>
      <c r="D41" s="25">
        <f>C41/'П 1'!C39</f>
        <v>1.3166666666666667</v>
      </c>
      <c r="E41" s="8">
        <v>1</v>
      </c>
      <c r="F41" s="8">
        <v>0</v>
      </c>
      <c r="G41" s="9">
        <f t="shared" si="0"/>
        <v>0</v>
      </c>
      <c r="H41" s="9">
        <f t="shared" si="1"/>
        <v>1.7116666666666667</v>
      </c>
      <c r="I41" s="8">
        <f t="shared" si="2"/>
        <v>34</v>
      </c>
    </row>
    <row r="42" spans="1:9" ht="12.75">
      <c r="A42" s="1">
        <v>32</v>
      </c>
      <c r="B42" s="2" t="s">
        <v>31</v>
      </c>
      <c r="C42" s="17">
        <v>310</v>
      </c>
      <c r="D42" s="25">
        <f>C42/'П 1'!C40</f>
        <v>5.98012790021669</v>
      </c>
      <c r="E42" s="8">
        <v>0</v>
      </c>
      <c r="F42" s="8">
        <v>0</v>
      </c>
      <c r="G42" s="9">
        <v>0</v>
      </c>
      <c r="H42" s="9">
        <f t="shared" si="1"/>
        <v>7.774166270281698</v>
      </c>
      <c r="I42" s="8">
        <f t="shared" si="2"/>
        <v>1</v>
      </c>
    </row>
    <row r="43" spans="1:9" ht="12.75">
      <c r="A43" s="1">
        <v>33</v>
      </c>
      <c r="B43" s="2" t="s">
        <v>32</v>
      </c>
      <c r="C43" s="17">
        <v>15</v>
      </c>
      <c r="D43" s="25">
        <f>C43/'П 1'!C41</f>
        <v>0.7894736842105263</v>
      </c>
      <c r="E43" s="8">
        <v>1</v>
      </c>
      <c r="F43" s="8">
        <v>0</v>
      </c>
      <c r="G43" s="9">
        <f t="shared" si="0"/>
        <v>0</v>
      </c>
      <c r="H43" s="9">
        <f t="shared" si="1"/>
        <v>1.0263157894736843</v>
      </c>
      <c r="I43" s="8">
        <f t="shared" si="2"/>
        <v>60</v>
      </c>
    </row>
    <row r="44" spans="1:9" ht="12.75">
      <c r="A44" s="1">
        <v>34</v>
      </c>
      <c r="B44" s="2" t="s">
        <v>33</v>
      </c>
      <c r="C44" s="17">
        <v>8</v>
      </c>
      <c r="D44" s="25">
        <f>C44/'П 1'!C42</f>
        <v>0.32</v>
      </c>
      <c r="E44" s="8">
        <v>0</v>
      </c>
      <c r="F44" s="8">
        <v>0</v>
      </c>
      <c r="G44" s="9">
        <v>0</v>
      </c>
      <c r="H44" s="9">
        <f t="shared" si="1"/>
        <v>0.41600000000000004</v>
      </c>
      <c r="I44" s="8">
        <f t="shared" si="2"/>
        <v>79</v>
      </c>
    </row>
    <row r="45" spans="1:9" ht="12.75">
      <c r="A45" s="1">
        <v>35</v>
      </c>
      <c r="B45" s="2" t="s">
        <v>34</v>
      </c>
      <c r="C45" s="38">
        <v>3</v>
      </c>
      <c r="D45" s="39">
        <f>C45/'П 1'!C43</f>
        <v>0.09266409266409266</v>
      </c>
      <c r="E45" s="21">
        <v>0</v>
      </c>
      <c r="F45" s="21">
        <v>0</v>
      </c>
      <c r="G45" s="9">
        <v>0</v>
      </c>
      <c r="H45" s="9">
        <f t="shared" si="1"/>
        <v>0.12046332046332046</v>
      </c>
      <c r="I45" s="8">
        <f t="shared" si="2"/>
        <v>81</v>
      </c>
    </row>
    <row r="46" spans="1:9" ht="12.75">
      <c r="A46" s="1">
        <v>36</v>
      </c>
      <c r="B46" s="2" t="s">
        <v>35</v>
      </c>
      <c r="C46" s="17">
        <v>62</v>
      </c>
      <c r="D46" s="25">
        <f>C46/'П 1'!C44</f>
        <v>1.9375</v>
      </c>
      <c r="E46" s="8">
        <v>3</v>
      </c>
      <c r="F46" s="8">
        <v>0</v>
      </c>
      <c r="G46" s="9">
        <f t="shared" si="0"/>
        <v>0</v>
      </c>
      <c r="H46" s="9">
        <f t="shared" si="1"/>
        <v>2.5187500000000003</v>
      </c>
      <c r="I46" s="8">
        <f t="shared" si="2"/>
        <v>13</v>
      </c>
    </row>
    <row r="47" spans="1:9" ht="12.75">
      <c r="A47" s="1">
        <v>37</v>
      </c>
      <c r="B47" s="2" t="s">
        <v>36</v>
      </c>
      <c r="C47" s="17">
        <v>12</v>
      </c>
      <c r="D47" s="25">
        <f>C47/'П 1'!C45</f>
        <v>0.6760302515820342</v>
      </c>
      <c r="E47" s="8">
        <v>0</v>
      </c>
      <c r="F47" s="8">
        <v>0</v>
      </c>
      <c r="G47" s="9">
        <v>0</v>
      </c>
      <c r="H47" s="9">
        <f t="shared" si="1"/>
        <v>0.8788393270566445</v>
      </c>
      <c r="I47" s="8">
        <f t="shared" si="2"/>
        <v>67</v>
      </c>
    </row>
    <row r="48" spans="1:9" ht="12.75">
      <c r="A48" s="1">
        <v>38</v>
      </c>
      <c r="B48" s="2" t="s">
        <v>37</v>
      </c>
      <c r="C48" s="17">
        <v>29</v>
      </c>
      <c r="D48" s="25">
        <f>C48/'П 1'!C46</f>
        <v>1.6111111111111112</v>
      </c>
      <c r="E48" s="8">
        <v>2</v>
      </c>
      <c r="F48" s="8">
        <v>0</v>
      </c>
      <c r="G48" s="9">
        <f t="shared" si="0"/>
        <v>0</v>
      </c>
      <c r="H48" s="9">
        <f t="shared" si="1"/>
        <v>2.0944444444444446</v>
      </c>
      <c r="I48" s="8">
        <f t="shared" si="2"/>
        <v>27</v>
      </c>
    </row>
    <row r="49" spans="1:9" ht="12.75">
      <c r="A49" s="1">
        <v>39</v>
      </c>
      <c r="B49" s="2" t="s">
        <v>38</v>
      </c>
      <c r="C49" s="17">
        <v>23</v>
      </c>
      <c r="D49" s="25">
        <f>C49/'П 1'!C47</f>
        <v>1.2105263157894737</v>
      </c>
      <c r="E49" s="8">
        <v>1</v>
      </c>
      <c r="F49" s="8">
        <v>0</v>
      </c>
      <c r="G49" s="9">
        <f t="shared" si="0"/>
        <v>0</v>
      </c>
      <c r="H49" s="9">
        <f t="shared" si="1"/>
        <v>1.5736842105263158</v>
      </c>
      <c r="I49" s="8">
        <f t="shared" si="2"/>
        <v>38</v>
      </c>
    </row>
    <row r="50" spans="1:9" ht="12.75">
      <c r="A50" s="1">
        <v>40</v>
      </c>
      <c r="B50" s="2" t="s">
        <v>39</v>
      </c>
      <c r="C50" s="17">
        <v>96</v>
      </c>
      <c r="D50" s="25">
        <f>C50/'П 1'!C48</f>
        <v>0.96</v>
      </c>
      <c r="E50" s="8">
        <v>6</v>
      </c>
      <c r="F50" s="8">
        <v>2</v>
      </c>
      <c r="G50" s="9">
        <f t="shared" si="0"/>
        <v>0.3333333333333333</v>
      </c>
      <c r="H50" s="9">
        <f t="shared" si="1"/>
        <v>0.928</v>
      </c>
      <c r="I50" s="8">
        <f t="shared" si="2"/>
        <v>64</v>
      </c>
    </row>
    <row r="51" spans="1:9" ht="12.75">
      <c r="A51" s="1">
        <v>41</v>
      </c>
      <c r="B51" s="2" t="s">
        <v>40</v>
      </c>
      <c r="C51" s="17">
        <v>49</v>
      </c>
      <c r="D51" s="25">
        <f>C51/'П 1'!C49</f>
        <v>0.8571428571428567</v>
      </c>
      <c r="E51" s="8">
        <v>1</v>
      </c>
      <c r="F51" s="8">
        <v>0</v>
      </c>
      <c r="G51" s="9">
        <f t="shared" si="0"/>
        <v>0</v>
      </c>
      <c r="H51" s="9">
        <f t="shared" si="1"/>
        <v>1.1142857142857137</v>
      </c>
      <c r="I51" s="8">
        <f t="shared" si="2"/>
        <v>52</v>
      </c>
    </row>
    <row r="52" spans="1:9" ht="12.75">
      <c r="A52" s="1">
        <v>42</v>
      </c>
      <c r="B52" s="2" t="s">
        <v>41</v>
      </c>
      <c r="C52" s="17">
        <v>31</v>
      </c>
      <c r="D52" s="25">
        <f>C52/'П 1'!C50</f>
        <v>1.0369318181818181</v>
      </c>
      <c r="E52" s="8">
        <v>0</v>
      </c>
      <c r="F52" s="8">
        <v>0</v>
      </c>
      <c r="G52" s="9">
        <v>0</v>
      </c>
      <c r="H52" s="9">
        <f t="shared" si="1"/>
        <v>1.3480113636363635</v>
      </c>
      <c r="I52" s="8">
        <f t="shared" si="2"/>
        <v>45</v>
      </c>
    </row>
    <row r="53" spans="1:9" ht="12.75">
      <c r="A53" s="1">
        <v>43</v>
      </c>
      <c r="B53" s="2" t="s">
        <v>42</v>
      </c>
      <c r="C53" s="17">
        <v>11</v>
      </c>
      <c r="D53" s="25">
        <f>C53/'П 1'!C51</f>
        <v>0.9586914995224451</v>
      </c>
      <c r="E53" s="8">
        <v>0</v>
      </c>
      <c r="F53" s="8">
        <v>0</v>
      </c>
      <c r="G53" s="9">
        <v>0</v>
      </c>
      <c r="H53" s="9">
        <f t="shared" si="1"/>
        <v>1.2462989493791787</v>
      </c>
      <c r="I53" s="8">
        <f t="shared" si="2"/>
        <v>48</v>
      </c>
    </row>
    <row r="54" spans="1:9" ht="12.75">
      <c r="A54" s="1">
        <v>44</v>
      </c>
      <c r="B54" s="2" t="s">
        <v>43</v>
      </c>
      <c r="C54" s="17">
        <v>83</v>
      </c>
      <c r="D54" s="25">
        <f>C54/'П 1'!C52</f>
        <v>1.4821428571428572</v>
      </c>
      <c r="E54" s="8">
        <v>3</v>
      </c>
      <c r="F54" s="8">
        <v>1</v>
      </c>
      <c r="G54" s="9">
        <f t="shared" si="0"/>
        <v>0.3333333333333333</v>
      </c>
      <c r="H54" s="9">
        <f t="shared" si="1"/>
        <v>1.4327380952380955</v>
      </c>
      <c r="I54" s="8">
        <f t="shared" si="2"/>
        <v>43</v>
      </c>
    </row>
    <row r="55" spans="1:9" ht="12.75">
      <c r="A55" s="1">
        <v>45</v>
      </c>
      <c r="B55" s="2" t="s">
        <v>44</v>
      </c>
      <c r="C55" s="17">
        <v>41</v>
      </c>
      <c r="D55" s="25">
        <f>C55/'П 1'!C53</f>
        <v>2.1578947368421053</v>
      </c>
      <c r="E55" s="8">
        <v>0</v>
      </c>
      <c r="F55" s="8">
        <v>0</v>
      </c>
      <c r="G55" s="9">
        <v>0</v>
      </c>
      <c r="H55" s="9">
        <f t="shared" si="1"/>
        <v>2.805263157894737</v>
      </c>
      <c r="I55" s="8">
        <f t="shared" si="2"/>
        <v>12</v>
      </c>
    </row>
    <row r="56" spans="1:9" ht="12.75">
      <c r="A56" s="1">
        <v>46</v>
      </c>
      <c r="B56" s="2" t="s">
        <v>45</v>
      </c>
      <c r="C56" s="17">
        <v>46</v>
      </c>
      <c r="D56" s="25">
        <f>C56/'П 1'!C54</f>
        <v>0.9019607843137255</v>
      </c>
      <c r="E56" s="8">
        <v>3</v>
      </c>
      <c r="F56" s="8">
        <v>1</v>
      </c>
      <c r="G56" s="9">
        <f t="shared" si="0"/>
        <v>0.3333333333333333</v>
      </c>
      <c r="H56" s="9">
        <f t="shared" si="1"/>
        <v>0.8718954248366014</v>
      </c>
      <c r="I56" s="8">
        <f t="shared" si="2"/>
        <v>68</v>
      </c>
    </row>
    <row r="57" spans="1:9" ht="12.75">
      <c r="A57" s="1">
        <v>47</v>
      </c>
      <c r="B57" s="2" t="s">
        <v>46</v>
      </c>
      <c r="C57" s="17">
        <v>7</v>
      </c>
      <c r="D57" s="25">
        <f>C57/'П 1'!C55</f>
        <v>0.16666666666666666</v>
      </c>
      <c r="E57" s="8">
        <v>0</v>
      </c>
      <c r="F57" s="8">
        <v>0</v>
      </c>
      <c r="G57" s="9">
        <v>0</v>
      </c>
      <c r="H57" s="9">
        <f t="shared" si="1"/>
        <v>0.21666666666666667</v>
      </c>
      <c r="I57" s="8">
        <f t="shared" si="2"/>
        <v>80</v>
      </c>
    </row>
    <row r="58" spans="1:9" ht="12.75">
      <c r="A58" s="1">
        <v>48</v>
      </c>
      <c r="B58" s="2" t="s">
        <v>47</v>
      </c>
      <c r="C58" s="17">
        <v>47</v>
      </c>
      <c r="D58" s="25">
        <f>C58/'П 1'!C56</f>
        <v>1.236842105263158</v>
      </c>
      <c r="E58" s="8">
        <v>2</v>
      </c>
      <c r="F58" s="8">
        <v>1</v>
      </c>
      <c r="G58" s="9">
        <f t="shared" si="0"/>
        <v>0.5</v>
      </c>
      <c r="H58" s="9">
        <f t="shared" si="1"/>
        <v>0.9894736842105264</v>
      </c>
      <c r="I58" s="8">
        <f t="shared" si="2"/>
        <v>61</v>
      </c>
    </row>
    <row r="59" spans="1:9" ht="12.75">
      <c r="A59" s="1">
        <v>49</v>
      </c>
      <c r="B59" s="2" t="s">
        <v>48</v>
      </c>
      <c r="C59" s="17">
        <v>31</v>
      </c>
      <c r="D59" s="25">
        <f>C59/'П 1'!C57</f>
        <v>1.3478260869565217</v>
      </c>
      <c r="E59" s="8">
        <v>1</v>
      </c>
      <c r="F59" s="8">
        <v>0</v>
      </c>
      <c r="G59" s="9">
        <f t="shared" si="0"/>
        <v>0</v>
      </c>
      <c r="H59" s="9">
        <f t="shared" si="1"/>
        <v>1.7521739130434784</v>
      </c>
      <c r="I59" s="8">
        <f t="shared" si="2"/>
        <v>32</v>
      </c>
    </row>
    <row r="60" spans="1:9" ht="12.75">
      <c r="A60" s="1">
        <v>50</v>
      </c>
      <c r="B60" s="2" t="s">
        <v>49</v>
      </c>
      <c r="C60" s="17">
        <v>30</v>
      </c>
      <c r="D60" s="25">
        <f>C60/'П 1'!C58</f>
        <v>1.25</v>
      </c>
      <c r="E60" s="8">
        <v>3</v>
      </c>
      <c r="F60" s="8">
        <v>0</v>
      </c>
      <c r="G60" s="9">
        <f t="shared" si="0"/>
        <v>0</v>
      </c>
      <c r="H60" s="9">
        <f t="shared" si="1"/>
        <v>1.625</v>
      </c>
      <c r="I60" s="8">
        <f t="shared" si="2"/>
        <v>36</v>
      </c>
    </row>
    <row r="61" spans="1:9" ht="12.75">
      <c r="A61" s="1">
        <v>51</v>
      </c>
      <c r="B61" s="2" t="s">
        <v>50</v>
      </c>
      <c r="C61" s="17">
        <v>71</v>
      </c>
      <c r="D61" s="25">
        <f>C61/'П 1'!C59</f>
        <v>1.5777777777777777</v>
      </c>
      <c r="E61" s="8">
        <v>2</v>
      </c>
      <c r="F61" s="8">
        <v>0</v>
      </c>
      <c r="G61" s="9">
        <f t="shared" si="0"/>
        <v>0</v>
      </c>
      <c r="H61" s="9">
        <f t="shared" si="1"/>
        <v>2.051111111111111</v>
      </c>
      <c r="I61" s="8">
        <f t="shared" si="2"/>
        <v>30</v>
      </c>
    </row>
    <row r="62" spans="1:9" ht="12.75">
      <c r="A62" s="1">
        <v>52</v>
      </c>
      <c r="B62" s="2" t="s">
        <v>51</v>
      </c>
      <c r="C62" s="17">
        <v>57</v>
      </c>
      <c r="D62" s="25">
        <f>C62/'П 1'!C60</f>
        <v>1.5336134453781514</v>
      </c>
      <c r="E62" s="8">
        <v>1</v>
      </c>
      <c r="F62" s="8">
        <v>1</v>
      </c>
      <c r="G62" s="9">
        <f t="shared" si="0"/>
        <v>1</v>
      </c>
      <c r="H62" s="9">
        <f t="shared" si="1"/>
        <v>0.46008403361344546</v>
      </c>
      <c r="I62" s="8">
        <f t="shared" si="2"/>
        <v>78</v>
      </c>
    </row>
    <row r="63" spans="1:9" ht="12.75">
      <c r="A63" s="1">
        <v>53</v>
      </c>
      <c r="B63" s="2" t="s">
        <v>52</v>
      </c>
      <c r="C63" s="17">
        <v>15</v>
      </c>
      <c r="D63" s="25">
        <f>C63/'П 1'!C61</f>
        <v>0.8333333333333334</v>
      </c>
      <c r="E63" s="8">
        <v>2</v>
      </c>
      <c r="F63" s="8">
        <v>0</v>
      </c>
      <c r="G63" s="9">
        <f t="shared" si="0"/>
        <v>0</v>
      </c>
      <c r="H63" s="9">
        <f t="shared" si="1"/>
        <v>1.0833333333333335</v>
      </c>
      <c r="I63" s="8">
        <f t="shared" si="2"/>
        <v>55</v>
      </c>
    </row>
    <row r="64" spans="1:9" ht="12.75">
      <c r="A64" s="1">
        <v>54</v>
      </c>
      <c r="B64" s="2" t="s">
        <v>53</v>
      </c>
      <c r="C64" s="17">
        <v>90</v>
      </c>
      <c r="D64" s="25">
        <f>C64/'П 1'!C62</f>
        <v>1.5517241379310345</v>
      </c>
      <c r="E64" s="8">
        <v>1</v>
      </c>
      <c r="F64" s="8">
        <v>0</v>
      </c>
      <c r="G64" s="9">
        <f t="shared" si="0"/>
        <v>0</v>
      </c>
      <c r="H64" s="9">
        <f t="shared" si="1"/>
        <v>2.0172413793103448</v>
      </c>
      <c r="I64" s="8">
        <f t="shared" si="2"/>
        <v>31</v>
      </c>
    </row>
    <row r="65" spans="1:9" ht="12.75">
      <c r="A65" s="1">
        <v>55</v>
      </c>
      <c r="B65" s="2" t="s">
        <v>54</v>
      </c>
      <c r="C65" s="17">
        <v>15</v>
      </c>
      <c r="D65" s="25">
        <f>C65/'П 1'!C63</f>
        <v>0.625</v>
      </c>
      <c r="E65" s="8">
        <v>0</v>
      </c>
      <c r="F65" s="8">
        <v>0</v>
      </c>
      <c r="G65" s="9">
        <v>0</v>
      </c>
      <c r="H65" s="9">
        <f t="shared" si="1"/>
        <v>0.8125</v>
      </c>
      <c r="I65" s="8">
        <f t="shared" si="2"/>
        <v>71</v>
      </c>
    </row>
    <row r="66" spans="1:9" ht="12.75">
      <c r="A66" s="1">
        <v>56</v>
      </c>
      <c r="B66" s="2" t="s">
        <v>55</v>
      </c>
      <c r="C66" s="17">
        <v>85</v>
      </c>
      <c r="D66" s="25">
        <f>C66/'П 1'!C64</f>
        <v>1.7</v>
      </c>
      <c r="E66" s="8">
        <v>4</v>
      </c>
      <c r="F66" s="8">
        <v>0</v>
      </c>
      <c r="G66" s="9">
        <f t="shared" si="0"/>
        <v>0</v>
      </c>
      <c r="H66" s="9">
        <f t="shared" si="1"/>
        <v>2.21</v>
      </c>
      <c r="I66" s="8">
        <f t="shared" si="2"/>
        <v>22</v>
      </c>
    </row>
    <row r="67" spans="1:9" ht="12.75">
      <c r="A67" s="1">
        <v>57</v>
      </c>
      <c r="B67" s="2" t="s">
        <v>56</v>
      </c>
      <c r="C67" s="17">
        <v>37</v>
      </c>
      <c r="D67" s="25">
        <f>C67/'П 1'!C65</f>
        <v>0.42045454545454547</v>
      </c>
      <c r="E67" s="8">
        <v>3</v>
      </c>
      <c r="F67" s="8">
        <v>0</v>
      </c>
      <c r="G67" s="9">
        <f t="shared" si="0"/>
        <v>0</v>
      </c>
      <c r="H67" s="9">
        <f t="shared" si="1"/>
        <v>0.5465909090909091</v>
      </c>
      <c r="I67" s="8">
        <f t="shared" si="2"/>
        <v>76</v>
      </c>
    </row>
    <row r="68" spans="1:9" ht="12.75">
      <c r="A68" s="1">
        <v>58</v>
      </c>
      <c r="B68" s="2" t="s">
        <v>57</v>
      </c>
      <c r="C68" s="17">
        <v>19</v>
      </c>
      <c r="D68" s="25">
        <f>C68/'П 1'!C66</f>
        <v>0.48717948717948717</v>
      </c>
      <c r="E68" s="8">
        <v>1</v>
      </c>
      <c r="F68" s="8">
        <v>0</v>
      </c>
      <c r="G68" s="9">
        <f t="shared" si="0"/>
        <v>0</v>
      </c>
      <c r="H68" s="9">
        <f t="shared" si="1"/>
        <v>0.6333333333333333</v>
      </c>
      <c r="I68" s="8">
        <f t="shared" si="2"/>
        <v>74</v>
      </c>
    </row>
    <row r="69" spans="1:9" ht="12.75">
      <c r="A69" s="1">
        <v>59</v>
      </c>
      <c r="B69" s="2" t="s">
        <v>58</v>
      </c>
      <c r="C69" s="17">
        <v>24</v>
      </c>
      <c r="D69" s="25">
        <f>C69/'П 1'!C67</f>
        <v>1.3210677122605943</v>
      </c>
      <c r="E69" s="8">
        <v>0</v>
      </c>
      <c r="F69" s="8">
        <v>0</v>
      </c>
      <c r="G69" s="9">
        <v>0</v>
      </c>
      <c r="H69" s="9">
        <f t="shared" si="1"/>
        <v>1.7173880259387726</v>
      </c>
      <c r="I69" s="8">
        <f t="shared" si="2"/>
        <v>33</v>
      </c>
    </row>
    <row r="70" spans="1:9" ht="12.75">
      <c r="A70" s="1">
        <v>60</v>
      </c>
      <c r="B70" s="2" t="s">
        <v>59</v>
      </c>
      <c r="C70" s="17">
        <v>57</v>
      </c>
      <c r="D70" s="25">
        <f>C70/'П 1'!C68</f>
        <v>0.9193548387096774</v>
      </c>
      <c r="E70" s="8">
        <v>8</v>
      </c>
      <c r="F70" s="8">
        <v>1</v>
      </c>
      <c r="G70" s="9">
        <f t="shared" si="0"/>
        <v>0.125</v>
      </c>
      <c r="H70" s="9">
        <f t="shared" si="1"/>
        <v>1.080241935483871</v>
      </c>
      <c r="I70" s="8">
        <f t="shared" si="2"/>
        <v>57</v>
      </c>
    </row>
    <row r="71" spans="1:9" ht="12.75">
      <c r="A71" s="1">
        <v>61</v>
      </c>
      <c r="B71" s="2" t="s">
        <v>60</v>
      </c>
      <c r="C71" s="17">
        <v>25</v>
      </c>
      <c r="D71" s="25">
        <f>C71/'П 1'!C69</f>
        <v>1.3157894736842106</v>
      </c>
      <c r="E71" s="8">
        <v>2</v>
      </c>
      <c r="F71" s="8">
        <v>1</v>
      </c>
      <c r="G71" s="9">
        <f t="shared" si="0"/>
        <v>0.5</v>
      </c>
      <c r="H71" s="9">
        <f t="shared" si="1"/>
        <v>1.0526315789473686</v>
      </c>
      <c r="I71" s="8">
        <f t="shared" si="2"/>
        <v>58</v>
      </c>
    </row>
    <row r="72" spans="1:9" ht="12.75">
      <c r="A72" s="1">
        <v>62</v>
      </c>
      <c r="B72" s="2" t="s">
        <v>61</v>
      </c>
      <c r="C72" s="17">
        <v>65</v>
      </c>
      <c r="D72" s="25">
        <f>C72/'П 1'!C70</f>
        <v>2.6</v>
      </c>
      <c r="E72" s="8">
        <v>2</v>
      </c>
      <c r="F72" s="8">
        <v>0</v>
      </c>
      <c r="G72" s="9">
        <f t="shared" si="0"/>
        <v>0</v>
      </c>
      <c r="H72" s="9">
        <f t="shared" si="1"/>
        <v>3.3800000000000003</v>
      </c>
      <c r="I72" s="8">
        <f t="shared" si="2"/>
        <v>7</v>
      </c>
    </row>
    <row r="73" spans="1:9" ht="12.75">
      <c r="A73" s="1">
        <v>63</v>
      </c>
      <c r="B73" s="2" t="s">
        <v>62</v>
      </c>
      <c r="C73" s="17">
        <v>128</v>
      </c>
      <c r="D73" s="25">
        <f>C73/'П 1'!C71</f>
        <v>3.1219512195121952</v>
      </c>
      <c r="E73" s="8">
        <v>7</v>
      </c>
      <c r="F73" s="8">
        <v>1</v>
      </c>
      <c r="G73" s="9">
        <f t="shared" si="0"/>
        <v>0.14285714285714285</v>
      </c>
      <c r="H73" s="9">
        <f t="shared" si="1"/>
        <v>3.6125435540069692</v>
      </c>
      <c r="I73" s="8">
        <f t="shared" si="2"/>
        <v>6</v>
      </c>
    </row>
    <row r="74" spans="1:9" ht="12.75">
      <c r="A74" s="1">
        <v>64</v>
      </c>
      <c r="B74" s="2" t="s">
        <v>63</v>
      </c>
      <c r="C74" s="17">
        <v>44</v>
      </c>
      <c r="D74" s="25">
        <f>C74/'П 1'!C72</f>
        <v>1.76</v>
      </c>
      <c r="E74" s="8">
        <v>2</v>
      </c>
      <c r="F74" s="8">
        <v>0</v>
      </c>
      <c r="G74" s="9">
        <f t="shared" si="0"/>
        <v>0</v>
      </c>
      <c r="H74" s="9">
        <f t="shared" si="1"/>
        <v>2.2880000000000003</v>
      </c>
      <c r="I74" s="8">
        <f t="shared" si="2"/>
        <v>20</v>
      </c>
    </row>
    <row r="75" spans="1:9" ht="12.75">
      <c r="A75" s="1">
        <v>65</v>
      </c>
      <c r="B75" s="2" t="s">
        <v>64</v>
      </c>
      <c r="C75" s="17">
        <v>165</v>
      </c>
      <c r="D75" s="25">
        <f>C75/'П 1'!C73</f>
        <v>3.09375</v>
      </c>
      <c r="E75" s="8">
        <v>7</v>
      </c>
      <c r="F75" s="8">
        <v>0</v>
      </c>
      <c r="G75" s="9">
        <f t="shared" si="0"/>
        <v>0</v>
      </c>
      <c r="H75" s="9">
        <f t="shared" si="1"/>
        <v>4.0218750000000005</v>
      </c>
      <c r="I75" s="8">
        <f t="shared" si="2"/>
        <v>4</v>
      </c>
    </row>
    <row r="76" spans="1:9" ht="12.75">
      <c r="A76" s="1">
        <v>66</v>
      </c>
      <c r="B76" s="2" t="s">
        <v>65</v>
      </c>
      <c r="C76" s="17">
        <v>62</v>
      </c>
      <c r="D76" s="25">
        <f>C76/'П 1'!C74</f>
        <v>1.9375</v>
      </c>
      <c r="E76" s="8">
        <v>1</v>
      </c>
      <c r="F76" s="8">
        <v>0</v>
      </c>
      <c r="G76" s="9">
        <f aca="true" t="shared" si="3" ref="G76:G92">F76/E76</f>
        <v>0</v>
      </c>
      <c r="H76" s="9">
        <f aca="true" t="shared" si="4" ref="H76:H92">(1.3-G76)*D76</f>
        <v>2.5187500000000003</v>
      </c>
      <c r="I76" s="8">
        <f aca="true" t="shared" si="5" ref="I76:I92">RANK(H76,H$11:H$92,0)</f>
        <v>13</v>
      </c>
    </row>
    <row r="77" spans="1:9" ht="12.75">
      <c r="A77" s="1">
        <v>67</v>
      </c>
      <c r="B77" s="2" t="s">
        <v>66</v>
      </c>
      <c r="C77" s="17">
        <v>58</v>
      </c>
      <c r="D77" s="25">
        <f>C77/'П 1'!C75</f>
        <v>1.8125</v>
      </c>
      <c r="E77" s="8">
        <v>0</v>
      </c>
      <c r="F77" s="8">
        <v>0</v>
      </c>
      <c r="G77" s="9">
        <v>0</v>
      </c>
      <c r="H77" s="9">
        <f t="shared" si="4"/>
        <v>2.35625</v>
      </c>
      <c r="I77" s="8">
        <f t="shared" si="5"/>
        <v>17</v>
      </c>
    </row>
    <row r="78" spans="1:9" ht="12.75">
      <c r="A78" s="1">
        <v>68</v>
      </c>
      <c r="B78" s="2" t="s">
        <v>67</v>
      </c>
      <c r="C78" s="17">
        <v>40</v>
      </c>
      <c r="D78" s="25">
        <f>C78/'П 1'!C76</f>
        <v>1.1428571428571428</v>
      </c>
      <c r="E78" s="8">
        <v>2</v>
      </c>
      <c r="F78" s="8">
        <v>0</v>
      </c>
      <c r="G78" s="9">
        <f t="shared" si="3"/>
        <v>0</v>
      </c>
      <c r="H78" s="9">
        <f t="shared" si="4"/>
        <v>1.4857142857142858</v>
      </c>
      <c r="I78" s="8">
        <f t="shared" si="5"/>
        <v>41</v>
      </c>
    </row>
    <row r="79" spans="1:9" ht="12.75">
      <c r="A79" s="1">
        <v>69</v>
      </c>
      <c r="B79" s="2" t="s">
        <v>68</v>
      </c>
      <c r="C79" s="17">
        <v>12</v>
      </c>
      <c r="D79" s="25">
        <f>C79/'П 1'!C77</f>
        <v>1.0458452722063039</v>
      </c>
      <c r="E79" s="8">
        <v>2</v>
      </c>
      <c r="F79" s="8">
        <v>1</v>
      </c>
      <c r="G79" s="9">
        <f t="shared" si="3"/>
        <v>0.5</v>
      </c>
      <c r="H79" s="9">
        <f t="shared" si="4"/>
        <v>0.8366762177650431</v>
      </c>
      <c r="I79" s="8">
        <f t="shared" si="5"/>
        <v>69</v>
      </c>
    </row>
    <row r="80" spans="1:9" ht="12.75">
      <c r="A80" s="1">
        <v>70</v>
      </c>
      <c r="B80" s="2" t="s">
        <v>69</v>
      </c>
      <c r="C80" s="17">
        <v>85</v>
      </c>
      <c r="D80" s="25">
        <f>C80/'П 1'!C78</f>
        <v>2.4285714285714284</v>
      </c>
      <c r="E80" s="8">
        <v>1</v>
      </c>
      <c r="F80" s="8">
        <v>0</v>
      </c>
      <c r="G80" s="9">
        <f t="shared" si="3"/>
        <v>0</v>
      </c>
      <c r="H80" s="9">
        <f t="shared" si="4"/>
        <v>3.157142857142857</v>
      </c>
      <c r="I80" s="8">
        <f t="shared" si="5"/>
        <v>9</v>
      </c>
    </row>
    <row r="81" spans="1:9" ht="12.75">
      <c r="A81" s="1">
        <v>71</v>
      </c>
      <c r="B81" s="2" t="s">
        <v>70</v>
      </c>
      <c r="C81" s="17">
        <v>78</v>
      </c>
      <c r="D81" s="25">
        <f>C81/'П 1'!C79</f>
        <v>2</v>
      </c>
      <c r="E81" s="8">
        <v>10</v>
      </c>
      <c r="F81" s="8">
        <v>2</v>
      </c>
      <c r="G81" s="9">
        <f t="shared" si="3"/>
        <v>0.2</v>
      </c>
      <c r="H81" s="9">
        <f t="shared" si="4"/>
        <v>2.2</v>
      </c>
      <c r="I81" s="8">
        <f t="shared" si="5"/>
        <v>23</v>
      </c>
    </row>
    <row r="82" spans="1:9" ht="12.75">
      <c r="A82" s="1">
        <v>72</v>
      </c>
      <c r="B82" s="2" t="s">
        <v>71</v>
      </c>
      <c r="C82" s="17">
        <v>75</v>
      </c>
      <c r="D82" s="25">
        <f>C82/'П 1'!C80</f>
        <v>2.816901408450704</v>
      </c>
      <c r="E82" s="8">
        <v>1</v>
      </c>
      <c r="F82" s="8">
        <v>0</v>
      </c>
      <c r="G82" s="9">
        <f t="shared" si="3"/>
        <v>0</v>
      </c>
      <c r="H82" s="9">
        <f t="shared" si="4"/>
        <v>3.6619718309859155</v>
      </c>
      <c r="I82" s="8">
        <f t="shared" si="5"/>
        <v>5</v>
      </c>
    </row>
    <row r="83" spans="1:9" ht="12.75">
      <c r="A83" s="1">
        <v>73</v>
      </c>
      <c r="B83" s="2" t="s">
        <v>72</v>
      </c>
      <c r="C83" s="17">
        <v>98</v>
      </c>
      <c r="D83" s="25">
        <f>C83/'П 1'!C81</f>
        <v>2.443806791009087</v>
      </c>
      <c r="E83" s="8">
        <v>2</v>
      </c>
      <c r="F83" s="8">
        <v>0</v>
      </c>
      <c r="G83" s="9">
        <f t="shared" si="3"/>
        <v>0</v>
      </c>
      <c r="H83" s="9">
        <f t="shared" si="4"/>
        <v>3.1769488283118132</v>
      </c>
      <c r="I83" s="8">
        <f t="shared" si="5"/>
        <v>8</v>
      </c>
    </row>
    <row r="84" spans="1:9" ht="12.75">
      <c r="A84" s="1">
        <v>74</v>
      </c>
      <c r="B84" s="2" t="s">
        <v>73</v>
      </c>
      <c r="C84" s="17">
        <v>12</v>
      </c>
      <c r="D84" s="25">
        <f>C84/'П 1'!C82</f>
        <v>0.6816059757236228</v>
      </c>
      <c r="E84" s="8">
        <v>1</v>
      </c>
      <c r="F84" s="8">
        <v>0</v>
      </c>
      <c r="G84" s="9">
        <f t="shared" si="3"/>
        <v>0</v>
      </c>
      <c r="H84" s="9">
        <f t="shared" si="4"/>
        <v>0.8860877684407097</v>
      </c>
      <c r="I84" s="8">
        <f t="shared" si="5"/>
        <v>66</v>
      </c>
    </row>
    <row r="85" spans="1:9" ht="12.75">
      <c r="A85" s="1">
        <v>75</v>
      </c>
      <c r="B85" s="2" t="s">
        <v>74</v>
      </c>
      <c r="C85" s="17">
        <v>16</v>
      </c>
      <c r="D85" s="25">
        <f>C85/'П 1'!C83</f>
        <v>0.6197601613074393</v>
      </c>
      <c r="E85" s="8">
        <v>1</v>
      </c>
      <c r="F85" s="8">
        <v>0</v>
      </c>
      <c r="G85" s="9">
        <f t="shared" si="3"/>
        <v>0</v>
      </c>
      <c r="H85" s="9">
        <f t="shared" si="4"/>
        <v>0.805688209699671</v>
      </c>
      <c r="I85" s="8">
        <f t="shared" si="5"/>
        <v>72</v>
      </c>
    </row>
    <row r="86" spans="1:9" ht="12.75">
      <c r="A86" s="1">
        <v>76</v>
      </c>
      <c r="B86" s="2" t="s">
        <v>75</v>
      </c>
      <c r="C86" s="17">
        <v>66</v>
      </c>
      <c r="D86" s="25">
        <f>C86/'П 1'!C84</f>
        <v>1.2941176470588236</v>
      </c>
      <c r="E86" s="8">
        <v>2</v>
      </c>
      <c r="F86" s="8">
        <v>0</v>
      </c>
      <c r="G86" s="9">
        <f t="shared" si="3"/>
        <v>0</v>
      </c>
      <c r="H86" s="9">
        <f t="shared" si="4"/>
        <v>1.6823529411764708</v>
      </c>
      <c r="I86" s="8">
        <f t="shared" si="5"/>
        <v>35</v>
      </c>
    </row>
    <row r="87" spans="1:9" s="31" customFormat="1" ht="12.75">
      <c r="A87" s="71">
        <v>77</v>
      </c>
      <c r="B87" s="72" t="s">
        <v>76</v>
      </c>
      <c r="C87" s="38">
        <v>9</v>
      </c>
      <c r="D87" s="39">
        <f>C87/'П 1'!C85</f>
        <v>0.75</v>
      </c>
      <c r="E87" s="21">
        <v>0</v>
      </c>
      <c r="F87" s="21">
        <v>0</v>
      </c>
      <c r="G87" s="22">
        <v>0</v>
      </c>
      <c r="H87" s="9">
        <f t="shared" si="4"/>
        <v>0.9750000000000001</v>
      </c>
      <c r="I87" s="8">
        <f t="shared" si="5"/>
        <v>62</v>
      </c>
    </row>
    <row r="88" spans="1:9" ht="12.75">
      <c r="A88" s="1">
        <v>78</v>
      </c>
      <c r="B88" s="2" t="s">
        <v>77</v>
      </c>
      <c r="C88" s="17">
        <v>53</v>
      </c>
      <c r="D88" s="25">
        <f>C88/'П 1'!C86</f>
        <v>2.2083333333333335</v>
      </c>
      <c r="E88" s="8">
        <v>3</v>
      </c>
      <c r="F88" s="8">
        <v>0</v>
      </c>
      <c r="G88" s="9">
        <f t="shared" si="3"/>
        <v>0</v>
      </c>
      <c r="H88" s="9">
        <f t="shared" si="4"/>
        <v>2.8708333333333336</v>
      </c>
      <c r="I88" s="8">
        <f t="shared" si="5"/>
        <v>11</v>
      </c>
    </row>
    <row r="89" spans="1:9" ht="12.75">
      <c r="A89" s="1">
        <v>79</v>
      </c>
      <c r="B89" s="2" t="s">
        <v>78</v>
      </c>
      <c r="C89" s="38">
        <v>1</v>
      </c>
      <c r="D89" s="39">
        <f>C89/'П 1'!C87</f>
        <v>0.08715377268385865</v>
      </c>
      <c r="E89" s="21">
        <v>0</v>
      </c>
      <c r="F89" s="21">
        <v>0</v>
      </c>
      <c r="G89" s="9">
        <v>0</v>
      </c>
      <c r="H89" s="9">
        <f t="shared" si="4"/>
        <v>0.11329990448901625</v>
      </c>
      <c r="I89" s="8">
        <f t="shared" si="5"/>
        <v>82</v>
      </c>
    </row>
    <row r="90" spans="1:9" ht="12.75">
      <c r="A90" s="1">
        <v>80</v>
      </c>
      <c r="B90" s="2" t="s">
        <v>79</v>
      </c>
      <c r="C90" s="17">
        <v>24</v>
      </c>
      <c r="D90" s="25">
        <f>C90/'П 1'!C88</f>
        <v>0.8563049853372433</v>
      </c>
      <c r="E90" s="8">
        <v>1</v>
      </c>
      <c r="F90" s="8">
        <v>0</v>
      </c>
      <c r="G90" s="9">
        <f t="shared" si="3"/>
        <v>0</v>
      </c>
      <c r="H90" s="9">
        <f t="shared" si="4"/>
        <v>1.1131964809384163</v>
      </c>
      <c r="I90" s="8">
        <f t="shared" si="5"/>
        <v>53</v>
      </c>
    </row>
    <row r="91" spans="1:9" ht="12.75">
      <c r="A91" s="1">
        <v>81</v>
      </c>
      <c r="B91" s="2" t="s">
        <v>80</v>
      </c>
      <c r="C91" s="17">
        <v>13</v>
      </c>
      <c r="D91" s="25">
        <f>C91/'П 1'!C89</f>
        <v>0.6957478005865102</v>
      </c>
      <c r="E91" s="8">
        <v>0</v>
      </c>
      <c r="F91" s="8">
        <v>0</v>
      </c>
      <c r="G91" s="9">
        <v>0</v>
      </c>
      <c r="H91" s="9">
        <f t="shared" si="4"/>
        <v>0.9044721407624633</v>
      </c>
      <c r="I91" s="8">
        <f t="shared" si="5"/>
        <v>65</v>
      </c>
    </row>
    <row r="92" spans="1:9" ht="12.75">
      <c r="A92" s="1">
        <v>82</v>
      </c>
      <c r="B92" s="2" t="s">
        <v>81</v>
      </c>
      <c r="C92" s="17">
        <v>60</v>
      </c>
      <c r="D92" s="25">
        <f>C92/'П 1'!C90</f>
        <v>1.875</v>
      </c>
      <c r="E92" s="8">
        <v>1</v>
      </c>
      <c r="F92" s="8">
        <v>0</v>
      </c>
      <c r="G92" s="9">
        <f t="shared" si="3"/>
        <v>0</v>
      </c>
      <c r="H92" s="9">
        <f t="shared" si="4"/>
        <v>2.4375</v>
      </c>
      <c r="I92" s="8">
        <f t="shared" si="5"/>
        <v>15</v>
      </c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</sheetData>
  <sheetProtection/>
  <mergeCells count="1">
    <mergeCell ref="B3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3:AM92"/>
  <sheetViews>
    <sheetView zoomScale="85" zoomScaleNormal="85" zoomScalePageLayoutView="0" workbookViewId="0" topLeftCell="A41">
      <pane xSplit="2" topLeftCell="X1" activePane="topRight" state="frozen"/>
      <selection pane="topLeft" activeCell="D13" sqref="D13"/>
      <selection pane="topRight" activeCell="AH11" sqref="AH11"/>
    </sheetView>
  </sheetViews>
  <sheetFormatPr defaultColWidth="9.140625" defaultRowHeight="12.75"/>
  <cols>
    <col min="1" max="1" width="3.421875" style="0" customWidth="1"/>
    <col min="2" max="2" width="26.7109375" style="0" customWidth="1"/>
    <col min="3" max="3" width="11.7109375" style="0" customWidth="1"/>
    <col min="4" max="4" width="10.8515625" style="0" customWidth="1"/>
    <col min="5" max="5" width="12.28125" style="19" customWidth="1"/>
    <col min="6" max="6" width="12.00390625" style="19" customWidth="1"/>
    <col min="7" max="7" width="13.8515625" style="0" customWidth="1"/>
    <col min="8" max="8" width="12.28125" style="0" customWidth="1"/>
    <col min="9" max="9" width="12.00390625" style="0" customWidth="1"/>
    <col min="10" max="10" width="11.57421875" style="0" customWidth="1"/>
    <col min="11" max="11" width="11.421875" style="0" customWidth="1"/>
    <col min="12" max="12" width="34.140625" style="0" customWidth="1"/>
    <col min="13" max="16" width="14.57421875" style="0" customWidth="1"/>
    <col min="17" max="17" width="37.28125" style="0" customWidth="1"/>
    <col min="18" max="18" width="10.7109375" style="0" customWidth="1"/>
    <col min="19" max="19" width="12.140625" style="0" customWidth="1"/>
    <col min="20" max="21" width="11.7109375" style="0" customWidth="1"/>
    <col min="22" max="22" width="12.00390625" style="0" customWidth="1"/>
    <col min="23" max="23" width="14.7109375" style="0" customWidth="1"/>
    <col min="24" max="24" width="11.28125" style="0" customWidth="1"/>
    <col min="25" max="25" width="11.421875" style="0" customWidth="1"/>
    <col min="26" max="26" width="11.7109375" style="0" customWidth="1"/>
    <col min="27" max="27" width="11.28125" style="0" customWidth="1"/>
    <col min="28" max="32" width="16.28125" style="0" customWidth="1"/>
    <col min="33" max="33" width="12.28125" style="0" customWidth="1"/>
    <col min="34" max="34" width="10.140625" style="0" customWidth="1"/>
  </cols>
  <sheetData>
    <row r="3" spans="2:39" ht="31.5" customHeight="1">
      <c r="B3" s="97" t="s">
        <v>90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</row>
    <row r="4" spans="2:39" ht="27.7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</row>
    <row r="9" spans="3:28" ht="12.75">
      <c r="C9" t="s">
        <v>261</v>
      </c>
      <c r="D9" t="s">
        <v>261</v>
      </c>
      <c r="E9" s="19" t="s">
        <v>261</v>
      </c>
      <c r="F9" s="19" t="s">
        <v>261</v>
      </c>
      <c r="G9" t="s">
        <v>261</v>
      </c>
      <c r="H9" t="s">
        <v>261</v>
      </c>
      <c r="I9" t="s">
        <v>261</v>
      </c>
      <c r="J9" t="s">
        <v>261</v>
      </c>
      <c r="K9" t="s">
        <v>261</v>
      </c>
      <c r="L9" t="s">
        <v>261</v>
      </c>
      <c r="M9" t="s">
        <v>261</v>
      </c>
      <c r="N9" t="s">
        <v>261</v>
      </c>
      <c r="O9" t="s">
        <v>261</v>
      </c>
      <c r="P9" t="s">
        <v>261</v>
      </c>
      <c r="Q9" t="s">
        <v>261</v>
      </c>
      <c r="R9" t="s">
        <v>261</v>
      </c>
      <c r="S9" t="s">
        <v>261</v>
      </c>
      <c r="T9" t="s">
        <v>261</v>
      </c>
      <c r="U9" t="s">
        <v>261</v>
      </c>
      <c r="V9" t="s">
        <v>261</v>
      </c>
      <c r="W9" t="s">
        <v>261</v>
      </c>
      <c r="X9" t="s">
        <v>261</v>
      </c>
      <c r="Y9" t="s">
        <v>261</v>
      </c>
      <c r="Z9" t="s">
        <v>261</v>
      </c>
      <c r="AA9" t="s">
        <v>261</v>
      </c>
      <c r="AB9" s="31" t="s">
        <v>261</v>
      </c>
    </row>
    <row r="10" spans="1:36" ht="52.5">
      <c r="A10" s="15"/>
      <c r="B10" s="15"/>
      <c r="C10" s="11" t="s">
        <v>153</v>
      </c>
      <c r="D10" s="11" t="s">
        <v>154</v>
      </c>
      <c r="E10" s="11" t="s">
        <v>155</v>
      </c>
      <c r="F10" s="11" t="s">
        <v>156</v>
      </c>
      <c r="G10" s="11" t="s">
        <v>157</v>
      </c>
      <c r="H10" s="11" t="s">
        <v>158</v>
      </c>
      <c r="I10" s="11" t="s">
        <v>159</v>
      </c>
      <c r="J10" s="11" t="s">
        <v>160</v>
      </c>
      <c r="K10" s="11" t="s">
        <v>161</v>
      </c>
      <c r="L10" s="12" t="s">
        <v>106</v>
      </c>
      <c r="M10" s="11" t="s">
        <v>162</v>
      </c>
      <c r="N10" s="11" t="s">
        <v>163</v>
      </c>
      <c r="O10" s="11" t="s">
        <v>164</v>
      </c>
      <c r="P10" s="11" t="s">
        <v>165</v>
      </c>
      <c r="Q10" s="12" t="s">
        <v>181</v>
      </c>
      <c r="R10" s="13" t="s">
        <v>113</v>
      </c>
      <c r="S10" s="11" t="s">
        <v>166</v>
      </c>
      <c r="T10" s="11" t="s">
        <v>167</v>
      </c>
      <c r="U10" s="11" t="s">
        <v>168</v>
      </c>
      <c r="V10" s="11" t="s">
        <v>169</v>
      </c>
      <c r="W10" s="12" t="s">
        <v>170</v>
      </c>
      <c r="X10" s="11" t="s">
        <v>171</v>
      </c>
      <c r="Y10" s="11" t="s">
        <v>172</v>
      </c>
      <c r="Z10" s="11" t="s">
        <v>173</v>
      </c>
      <c r="AA10" s="11" t="s">
        <v>180</v>
      </c>
      <c r="AB10" s="12" t="s">
        <v>174</v>
      </c>
      <c r="AC10" s="12" t="s">
        <v>176</v>
      </c>
      <c r="AD10" s="12" t="s">
        <v>177</v>
      </c>
      <c r="AE10" s="12" t="s">
        <v>178</v>
      </c>
      <c r="AF10" s="12" t="s">
        <v>179</v>
      </c>
      <c r="AG10" s="12" t="s">
        <v>175</v>
      </c>
      <c r="AH10" s="14" t="s">
        <v>115</v>
      </c>
      <c r="AI10" s="13" t="s">
        <v>184</v>
      </c>
      <c r="AJ10" s="13" t="s">
        <v>185</v>
      </c>
    </row>
    <row r="11" spans="1:36" ht="12.75">
      <c r="A11" s="5">
        <v>1</v>
      </c>
      <c r="B11" s="6" t="s">
        <v>0</v>
      </c>
      <c r="C11" s="20">
        <v>18</v>
      </c>
      <c r="D11" s="20">
        <v>0</v>
      </c>
      <c r="E11" s="20">
        <v>1</v>
      </c>
      <c r="F11" s="20">
        <v>1</v>
      </c>
      <c r="G11" s="49">
        <f>C11+D11+E11+F11</f>
        <v>20</v>
      </c>
      <c r="H11" s="49">
        <v>0</v>
      </c>
      <c r="I11" s="49">
        <v>0</v>
      </c>
      <c r="J11" s="49">
        <v>0</v>
      </c>
      <c r="K11" s="49">
        <v>0</v>
      </c>
      <c r="L11" s="49">
        <f>H11+I11+J11+K11</f>
        <v>0</v>
      </c>
      <c r="M11" s="49">
        <v>0</v>
      </c>
      <c r="N11" s="49">
        <v>0</v>
      </c>
      <c r="O11" s="49">
        <v>0</v>
      </c>
      <c r="P11" s="49">
        <v>0</v>
      </c>
      <c r="Q11" s="49">
        <f>M11+N11+O11+P11</f>
        <v>0</v>
      </c>
      <c r="R11" s="41">
        <f>(G11+L11+Q11)/'П 1'!C9</f>
        <v>1.6666666666666667</v>
      </c>
      <c r="S11" s="50">
        <v>0</v>
      </c>
      <c r="T11" s="50">
        <v>0</v>
      </c>
      <c r="U11" s="50">
        <v>0</v>
      </c>
      <c r="V11" s="50">
        <v>0</v>
      </c>
      <c r="W11" s="50">
        <f>S11+T11+U11+V11</f>
        <v>0</v>
      </c>
      <c r="X11" s="50">
        <v>0</v>
      </c>
      <c r="Y11" s="50">
        <v>0</v>
      </c>
      <c r="Z11" s="50">
        <v>0</v>
      </c>
      <c r="AA11" s="50">
        <v>0</v>
      </c>
      <c r="AB11" s="50">
        <f>X11+Y11+Z11+AA11</f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f>AC11+AD11+AE11+AF11</f>
        <v>0</v>
      </c>
      <c r="AH11" s="41">
        <v>0</v>
      </c>
      <c r="AI11" s="41">
        <f>(1.3-AH11)*R11</f>
        <v>2.166666666666667</v>
      </c>
      <c r="AJ11" s="49">
        <f>RANK(AI11,AI$11:AI$92,0)</f>
        <v>26</v>
      </c>
    </row>
    <row r="12" spans="1:36" ht="12.75">
      <c r="A12" s="1">
        <v>2</v>
      </c>
      <c r="B12" s="2" t="s">
        <v>1</v>
      </c>
      <c r="C12" s="20">
        <v>35</v>
      </c>
      <c r="D12" s="20">
        <v>4</v>
      </c>
      <c r="E12" s="20">
        <v>13</v>
      </c>
      <c r="F12" s="20">
        <v>17</v>
      </c>
      <c r="G12" s="49">
        <f aca="true" t="shared" si="0" ref="G12:G75">C12+D12+E12+F12</f>
        <v>69</v>
      </c>
      <c r="H12" s="49">
        <v>2</v>
      </c>
      <c r="I12" s="49">
        <v>1</v>
      </c>
      <c r="J12" s="49">
        <v>3</v>
      </c>
      <c r="K12" s="49">
        <v>0</v>
      </c>
      <c r="L12" s="49">
        <f aca="true" t="shared" si="1" ref="L12:L75">H12+I12+J12+K12</f>
        <v>6</v>
      </c>
      <c r="M12" s="49">
        <v>0</v>
      </c>
      <c r="N12" s="49">
        <v>0</v>
      </c>
      <c r="O12" s="49">
        <v>11</v>
      </c>
      <c r="P12" s="49">
        <v>0</v>
      </c>
      <c r="Q12" s="49">
        <f aca="true" t="shared" si="2" ref="Q12:Q75">M12+N12+O12+P12</f>
        <v>11</v>
      </c>
      <c r="R12" s="41">
        <f>(G12+L12+Q12)/'П 1'!C10</f>
        <v>2.2051282051282053</v>
      </c>
      <c r="S12" s="50">
        <v>7</v>
      </c>
      <c r="T12" s="50">
        <v>1</v>
      </c>
      <c r="U12" s="50">
        <v>0</v>
      </c>
      <c r="V12" s="50">
        <v>3</v>
      </c>
      <c r="W12" s="50">
        <f aca="true" t="shared" si="3" ref="W12:W75">S12+T12+U12+V12</f>
        <v>11</v>
      </c>
      <c r="X12" s="50">
        <v>1</v>
      </c>
      <c r="Y12" s="50">
        <v>0</v>
      </c>
      <c r="Z12" s="50">
        <v>0</v>
      </c>
      <c r="AA12" s="50">
        <v>1</v>
      </c>
      <c r="AB12" s="50">
        <f aca="true" t="shared" si="4" ref="AB12:AB75">X12+Y12+Z12+AA12</f>
        <v>2</v>
      </c>
      <c r="AC12" s="50">
        <v>0</v>
      </c>
      <c r="AD12" s="50">
        <v>0</v>
      </c>
      <c r="AE12" s="50">
        <v>0</v>
      </c>
      <c r="AF12" s="50">
        <v>0</v>
      </c>
      <c r="AG12" s="50">
        <f aca="true" t="shared" si="5" ref="AG12:AG22">AC12+AD12+AE12+AF12</f>
        <v>0</v>
      </c>
      <c r="AH12" s="41">
        <f>(AB12+AG12)/(W12+Q12)</f>
        <v>0.09090909090909091</v>
      </c>
      <c r="AI12" s="41">
        <f aca="true" t="shared" si="6" ref="AI12:AI22">(1.3-AH12)*R12</f>
        <v>2.6662004662004666</v>
      </c>
      <c r="AJ12" s="49">
        <f aca="true" t="shared" si="7" ref="AJ12:AJ75">RANK(AI12,AI$11:AI$92,0)</f>
        <v>16</v>
      </c>
    </row>
    <row r="13" spans="1:36" ht="12.75">
      <c r="A13" s="1">
        <v>3</v>
      </c>
      <c r="B13" s="2" t="s">
        <v>2</v>
      </c>
      <c r="C13" s="20">
        <v>6</v>
      </c>
      <c r="D13" s="20">
        <v>4</v>
      </c>
      <c r="E13" s="20">
        <v>0</v>
      </c>
      <c r="F13" s="20">
        <v>12</v>
      </c>
      <c r="G13" s="49">
        <f t="shared" si="0"/>
        <v>22</v>
      </c>
      <c r="H13" s="49">
        <v>0</v>
      </c>
      <c r="I13" s="49">
        <v>0</v>
      </c>
      <c r="J13" s="49">
        <v>0</v>
      </c>
      <c r="K13" s="49">
        <v>0</v>
      </c>
      <c r="L13" s="49">
        <f t="shared" si="1"/>
        <v>0</v>
      </c>
      <c r="M13" s="49">
        <v>0</v>
      </c>
      <c r="N13" s="49">
        <v>0</v>
      </c>
      <c r="O13" s="49">
        <v>0</v>
      </c>
      <c r="P13" s="49">
        <v>0</v>
      </c>
      <c r="Q13" s="49">
        <f t="shared" si="2"/>
        <v>0</v>
      </c>
      <c r="R13" s="41">
        <f>(G13+L13+Q13)/'П 1'!C11</f>
        <v>1.6</v>
      </c>
      <c r="S13" s="50">
        <v>1</v>
      </c>
      <c r="T13" s="50">
        <v>0</v>
      </c>
      <c r="U13" s="50">
        <v>0</v>
      </c>
      <c r="V13" s="50">
        <v>1</v>
      </c>
      <c r="W13" s="50">
        <f t="shared" si="3"/>
        <v>2</v>
      </c>
      <c r="X13" s="50">
        <v>0</v>
      </c>
      <c r="Y13" s="50">
        <v>0</v>
      </c>
      <c r="Z13" s="50">
        <v>0</v>
      </c>
      <c r="AA13" s="50">
        <v>0</v>
      </c>
      <c r="AB13" s="50">
        <f t="shared" si="4"/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f t="shared" si="5"/>
        <v>0</v>
      </c>
      <c r="AH13" s="41">
        <v>0</v>
      </c>
      <c r="AI13" s="41">
        <f t="shared" si="6"/>
        <v>2.08</v>
      </c>
      <c r="AJ13" s="49">
        <f t="shared" si="7"/>
        <v>30</v>
      </c>
    </row>
    <row r="14" spans="1:36" ht="12.75">
      <c r="A14" s="1">
        <v>4</v>
      </c>
      <c r="B14" s="2" t="s">
        <v>3</v>
      </c>
      <c r="C14" s="20">
        <v>21</v>
      </c>
      <c r="D14" s="20">
        <v>2</v>
      </c>
      <c r="E14" s="20">
        <v>3</v>
      </c>
      <c r="F14" s="20">
        <v>2</v>
      </c>
      <c r="G14" s="49">
        <f t="shared" si="0"/>
        <v>28</v>
      </c>
      <c r="H14" s="49">
        <v>4</v>
      </c>
      <c r="I14" s="49">
        <v>0</v>
      </c>
      <c r="J14" s="49">
        <v>0</v>
      </c>
      <c r="K14" s="49">
        <v>0</v>
      </c>
      <c r="L14" s="49">
        <f t="shared" si="1"/>
        <v>4</v>
      </c>
      <c r="M14" s="49">
        <v>0</v>
      </c>
      <c r="N14" s="49">
        <v>0</v>
      </c>
      <c r="O14" s="49">
        <v>0</v>
      </c>
      <c r="P14" s="49">
        <v>1</v>
      </c>
      <c r="Q14" s="49">
        <f t="shared" si="2"/>
        <v>1</v>
      </c>
      <c r="R14" s="41">
        <f>(G14+L14+Q14)/'П 1'!C12</f>
        <v>1.4669345999269274</v>
      </c>
      <c r="S14" s="50">
        <v>3</v>
      </c>
      <c r="T14" s="50">
        <v>0</v>
      </c>
      <c r="U14" s="50">
        <v>2</v>
      </c>
      <c r="V14" s="50">
        <v>1</v>
      </c>
      <c r="W14" s="50">
        <f t="shared" si="3"/>
        <v>6</v>
      </c>
      <c r="X14" s="50">
        <v>0</v>
      </c>
      <c r="Y14" s="50">
        <v>0</v>
      </c>
      <c r="Z14" s="50">
        <v>0</v>
      </c>
      <c r="AA14" s="50">
        <v>0</v>
      </c>
      <c r="AB14" s="50">
        <f t="shared" si="4"/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f t="shared" si="5"/>
        <v>0</v>
      </c>
      <c r="AH14" s="41">
        <f aca="true" t="shared" si="8" ref="AH14:AH24">(AB14+AG14)/(W14+Q14)</f>
        <v>0</v>
      </c>
      <c r="AI14" s="41">
        <f t="shared" si="6"/>
        <v>1.9070149799050058</v>
      </c>
      <c r="AJ14" s="49">
        <f t="shared" si="7"/>
        <v>36</v>
      </c>
    </row>
    <row r="15" spans="1:36" ht="12.75">
      <c r="A15" s="1">
        <v>5</v>
      </c>
      <c r="B15" s="2" t="s">
        <v>4</v>
      </c>
      <c r="C15" s="20">
        <v>25</v>
      </c>
      <c r="D15" s="20">
        <v>7</v>
      </c>
      <c r="E15" s="20">
        <v>2</v>
      </c>
      <c r="F15" s="20">
        <v>9</v>
      </c>
      <c r="G15" s="49">
        <f t="shared" si="0"/>
        <v>43</v>
      </c>
      <c r="H15" s="49">
        <v>6</v>
      </c>
      <c r="I15" s="49">
        <v>0</v>
      </c>
      <c r="J15" s="49">
        <v>0</v>
      </c>
      <c r="K15" s="49">
        <v>0</v>
      </c>
      <c r="L15" s="49">
        <f t="shared" si="1"/>
        <v>6</v>
      </c>
      <c r="M15" s="49">
        <v>0</v>
      </c>
      <c r="N15" s="49">
        <v>0</v>
      </c>
      <c r="O15" s="49">
        <v>0</v>
      </c>
      <c r="P15" s="49">
        <v>0</v>
      </c>
      <c r="Q15" s="49">
        <f t="shared" si="2"/>
        <v>0</v>
      </c>
      <c r="R15" s="41">
        <f>(G15+L15+Q15)/'П 1'!C13</f>
        <v>1.6014505730659025</v>
      </c>
      <c r="S15" s="50">
        <v>5</v>
      </c>
      <c r="T15" s="50">
        <v>0</v>
      </c>
      <c r="U15" s="50">
        <v>0</v>
      </c>
      <c r="V15" s="50">
        <v>1</v>
      </c>
      <c r="W15" s="50">
        <f t="shared" si="3"/>
        <v>6</v>
      </c>
      <c r="X15" s="50">
        <v>0</v>
      </c>
      <c r="Y15" s="50">
        <v>0</v>
      </c>
      <c r="Z15" s="50">
        <v>0</v>
      </c>
      <c r="AA15" s="50">
        <v>0</v>
      </c>
      <c r="AB15" s="50">
        <f t="shared" si="4"/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f t="shared" si="5"/>
        <v>0</v>
      </c>
      <c r="AH15" s="41">
        <f t="shared" si="8"/>
        <v>0</v>
      </c>
      <c r="AI15" s="41">
        <f t="shared" si="6"/>
        <v>2.0818857449856734</v>
      </c>
      <c r="AJ15" s="49">
        <f t="shared" si="7"/>
        <v>29</v>
      </c>
    </row>
    <row r="16" spans="1:36" ht="12.75">
      <c r="A16" s="1">
        <v>6</v>
      </c>
      <c r="B16" s="2" t="s">
        <v>5</v>
      </c>
      <c r="C16" s="20">
        <v>22</v>
      </c>
      <c r="D16" s="20">
        <v>0</v>
      </c>
      <c r="E16" s="20">
        <v>4</v>
      </c>
      <c r="F16" s="20">
        <v>26</v>
      </c>
      <c r="G16" s="49">
        <f t="shared" si="0"/>
        <v>52</v>
      </c>
      <c r="H16" s="49">
        <v>1</v>
      </c>
      <c r="I16" s="49">
        <v>0</v>
      </c>
      <c r="J16" s="49">
        <v>0</v>
      </c>
      <c r="K16" s="49">
        <v>1</v>
      </c>
      <c r="L16" s="49">
        <f t="shared" si="1"/>
        <v>2</v>
      </c>
      <c r="M16" s="49">
        <v>1</v>
      </c>
      <c r="N16" s="49">
        <v>0</v>
      </c>
      <c r="O16" s="49">
        <v>0</v>
      </c>
      <c r="P16" s="49">
        <v>0</v>
      </c>
      <c r="Q16" s="49">
        <f t="shared" si="2"/>
        <v>1</v>
      </c>
      <c r="R16" s="41">
        <f>(G16+L16+Q16)/'П 1'!C14</f>
        <v>2.2</v>
      </c>
      <c r="S16" s="50">
        <v>1</v>
      </c>
      <c r="T16" s="50">
        <v>0</v>
      </c>
      <c r="U16" s="50">
        <v>1</v>
      </c>
      <c r="V16" s="50">
        <v>2</v>
      </c>
      <c r="W16" s="50">
        <f t="shared" si="3"/>
        <v>4</v>
      </c>
      <c r="X16" s="50">
        <v>0</v>
      </c>
      <c r="Y16" s="50">
        <v>0</v>
      </c>
      <c r="Z16" s="50">
        <v>1</v>
      </c>
      <c r="AA16" s="50">
        <v>0</v>
      </c>
      <c r="AB16" s="50">
        <f t="shared" si="4"/>
        <v>1</v>
      </c>
      <c r="AC16" s="50">
        <v>0</v>
      </c>
      <c r="AD16" s="50">
        <v>0</v>
      </c>
      <c r="AE16" s="50">
        <v>0</v>
      </c>
      <c r="AF16" s="50">
        <v>1</v>
      </c>
      <c r="AG16" s="50">
        <f t="shared" si="5"/>
        <v>1</v>
      </c>
      <c r="AH16" s="41">
        <v>1</v>
      </c>
      <c r="AI16" s="41">
        <f t="shared" si="6"/>
        <v>0.6600000000000001</v>
      </c>
      <c r="AJ16" s="49">
        <f t="shared" si="7"/>
        <v>70</v>
      </c>
    </row>
    <row r="17" spans="1:36" ht="12.75">
      <c r="A17" s="1">
        <v>7</v>
      </c>
      <c r="B17" s="2" t="s">
        <v>6</v>
      </c>
      <c r="C17" s="20">
        <v>272</v>
      </c>
      <c r="D17" s="20">
        <v>0</v>
      </c>
      <c r="E17" s="20">
        <v>1</v>
      </c>
      <c r="F17" s="20">
        <v>44</v>
      </c>
      <c r="G17" s="49">
        <f t="shared" si="0"/>
        <v>317</v>
      </c>
      <c r="H17" s="49">
        <v>43</v>
      </c>
      <c r="I17" s="49">
        <v>2</v>
      </c>
      <c r="J17" s="49">
        <v>0</v>
      </c>
      <c r="K17" s="49">
        <v>0</v>
      </c>
      <c r="L17" s="49">
        <f t="shared" si="1"/>
        <v>45</v>
      </c>
      <c r="M17" s="49">
        <v>0</v>
      </c>
      <c r="N17" s="49">
        <v>0</v>
      </c>
      <c r="O17" s="49">
        <v>0</v>
      </c>
      <c r="P17" s="49">
        <v>0</v>
      </c>
      <c r="Q17" s="49">
        <f t="shared" si="2"/>
        <v>0</v>
      </c>
      <c r="R17" s="41">
        <f>(G17+L17+Q17)/'П 1'!C15</f>
        <v>7.702127659574468</v>
      </c>
      <c r="S17" s="50">
        <v>55</v>
      </c>
      <c r="T17" s="50">
        <v>0</v>
      </c>
      <c r="U17" s="50">
        <v>0</v>
      </c>
      <c r="V17" s="50">
        <v>0</v>
      </c>
      <c r="W17" s="50">
        <f t="shared" si="3"/>
        <v>55</v>
      </c>
      <c r="X17" s="50">
        <v>0</v>
      </c>
      <c r="Y17" s="50">
        <v>0</v>
      </c>
      <c r="Z17" s="50">
        <v>0</v>
      </c>
      <c r="AA17" s="50">
        <v>0</v>
      </c>
      <c r="AB17" s="50">
        <f t="shared" si="4"/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f t="shared" si="5"/>
        <v>0</v>
      </c>
      <c r="AH17" s="41">
        <f t="shared" si="8"/>
        <v>0</v>
      </c>
      <c r="AI17" s="41">
        <f t="shared" si="6"/>
        <v>10.012765957446808</v>
      </c>
      <c r="AJ17" s="49">
        <f t="shared" si="7"/>
        <v>1</v>
      </c>
    </row>
    <row r="18" spans="1:36" ht="12.75">
      <c r="A18" s="1">
        <v>8</v>
      </c>
      <c r="B18" s="2" t="s">
        <v>7</v>
      </c>
      <c r="C18" s="20">
        <v>44</v>
      </c>
      <c r="D18" s="20">
        <v>14</v>
      </c>
      <c r="E18" s="20">
        <v>0</v>
      </c>
      <c r="F18" s="20">
        <v>6</v>
      </c>
      <c r="G18" s="49">
        <f t="shared" si="0"/>
        <v>64</v>
      </c>
      <c r="H18" s="49">
        <v>17</v>
      </c>
      <c r="I18" s="49">
        <v>5</v>
      </c>
      <c r="J18" s="49">
        <v>0</v>
      </c>
      <c r="K18" s="49">
        <v>0</v>
      </c>
      <c r="L18" s="49">
        <f t="shared" si="1"/>
        <v>22</v>
      </c>
      <c r="M18" s="49">
        <v>0</v>
      </c>
      <c r="N18" s="49">
        <v>0</v>
      </c>
      <c r="O18" s="49">
        <v>0</v>
      </c>
      <c r="P18" s="49">
        <v>0</v>
      </c>
      <c r="Q18" s="49">
        <f t="shared" si="2"/>
        <v>0</v>
      </c>
      <c r="R18" s="41">
        <f>(G18+L18+Q18)/'П 1'!C16</f>
        <v>2.4571428571428573</v>
      </c>
      <c r="S18" s="50">
        <v>1</v>
      </c>
      <c r="T18" s="50">
        <v>11</v>
      </c>
      <c r="U18" s="50">
        <v>0</v>
      </c>
      <c r="V18" s="50">
        <v>1</v>
      </c>
      <c r="W18" s="50">
        <f t="shared" si="3"/>
        <v>13</v>
      </c>
      <c r="X18" s="50">
        <v>0</v>
      </c>
      <c r="Y18" s="50">
        <v>0</v>
      </c>
      <c r="Z18" s="50">
        <v>0</v>
      </c>
      <c r="AA18" s="50">
        <v>1</v>
      </c>
      <c r="AB18" s="50">
        <f t="shared" si="4"/>
        <v>1</v>
      </c>
      <c r="AC18" s="50">
        <v>0</v>
      </c>
      <c r="AD18" s="50">
        <v>0</v>
      </c>
      <c r="AE18" s="50">
        <v>0</v>
      </c>
      <c r="AF18" s="50">
        <v>0</v>
      </c>
      <c r="AG18" s="50">
        <f t="shared" si="5"/>
        <v>0</v>
      </c>
      <c r="AH18" s="41">
        <f t="shared" si="8"/>
        <v>0.07692307692307693</v>
      </c>
      <c r="AI18" s="41">
        <f t="shared" si="6"/>
        <v>3.0052747252747256</v>
      </c>
      <c r="AJ18" s="49">
        <f t="shared" si="7"/>
        <v>12</v>
      </c>
    </row>
    <row r="19" spans="1:36" ht="12.75">
      <c r="A19" s="1">
        <v>9</v>
      </c>
      <c r="B19" s="2" t="s">
        <v>8</v>
      </c>
      <c r="C19" s="20">
        <v>30</v>
      </c>
      <c r="D19" s="20">
        <v>11</v>
      </c>
      <c r="E19" s="20">
        <v>16</v>
      </c>
      <c r="F19" s="20">
        <v>41</v>
      </c>
      <c r="G19" s="49">
        <f t="shared" si="0"/>
        <v>98</v>
      </c>
      <c r="H19" s="49">
        <v>6</v>
      </c>
      <c r="I19" s="49">
        <v>4</v>
      </c>
      <c r="J19" s="49">
        <v>7</v>
      </c>
      <c r="K19" s="49">
        <v>0</v>
      </c>
      <c r="L19" s="49">
        <f t="shared" si="1"/>
        <v>17</v>
      </c>
      <c r="M19" s="49">
        <v>0</v>
      </c>
      <c r="N19" s="49">
        <v>0</v>
      </c>
      <c r="O19" s="49">
        <v>0</v>
      </c>
      <c r="P19" s="49">
        <v>0</v>
      </c>
      <c r="Q19" s="49">
        <f t="shared" si="2"/>
        <v>0</v>
      </c>
      <c r="R19" s="41">
        <f>(G19+L19+Q19)/'П 1'!C17</f>
        <v>3.9655172413793105</v>
      </c>
      <c r="S19" s="50">
        <v>3</v>
      </c>
      <c r="T19" s="50">
        <v>0</v>
      </c>
      <c r="U19" s="50">
        <v>0</v>
      </c>
      <c r="V19" s="50">
        <v>1</v>
      </c>
      <c r="W19" s="50">
        <f t="shared" si="3"/>
        <v>4</v>
      </c>
      <c r="X19" s="50">
        <v>2</v>
      </c>
      <c r="Y19" s="50">
        <v>0</v>
      </c>
      <c r="Z19" s="50">
        <v>0</v>
      </c>
      <c r="AA19" s="50">
        <v>0</v>
      </c>
      <c r="AB19" s="50">
        <f t="shared" si="4"/>
        <v>2</v>
      </c>
      <c r="AC19" s="50">
        <v>0</v>
      </c>
      <c r="AD19" s="50">
        <v>0</v>
      </c>
      <c r="AE19" s="50">
        <v>0</v>
      </c>
      <c r="AF19" s="50">
        <v>0</v>
      </c>
      <c r="AG19" s="50">
        <f t="shared" si="5"/>
        <v>0</v>
      </c>
      <c r="AH19" s="41">
        <v>0</v>
      </c>
      <c r="AI19" s="41">
        <f t="shared" si="6"/>
        <v>5.155172413793104</v>
      </c>
      <c r="AJ19" s="49">
        <f t="shared" si="7"/>
        <v>3</v>
      </c>
    </row>
    <row r="20" spans="1:36" ht="12.75">
      <c r="A20" s="1">
        <v>10</v>
      </c>
      <c r="B20" s="2" t="s">
        <v>9</v>
      </c>
      <c r="C20" s="20">
        <v>8</v>
      </c>
      <c r="D20" s="20">
        <v>1</v>
      </c>
      <c r="E20" s="20">
        <v>1</v>
      </c>
      <c r="F20" s="20">
        <v>4</v>
      </c>
      <c r="G20" s="49">
        <f t="shared" si="0"/>
        <v>14</v>
      </c>
      <c r="H20" s="49">
        <v>3</v>
      </c>
      <c r="I20" s="49">
        <v>2</v>
      </c>
      <c r="J20" s="49">
        <v>2</v>
      </c>
      <c r="K20" s="49">
        <v>0</v>
      </c>
      <c r="L20" s="49">
        <f t="shared" si="1"/>
        <v>7</v>
      </c>
      <c r="M20" s="49">
        <v>0</v>
      </c>
      <c r="N20" s="49">
        <v>0</v>
      </c>
      <c r="O20" s="49">
        <v>0</v>
      </c>
      <c r="P20" s="49">
        <v>0</v>
      </c>
      <c r="Q20" s="49">
        <f t="shared" si="2"/>
        <v>0</v>
      </c>
      <c r="R20" s="41">
        <f>(G20+L20+Q20)/'П 1'!C18</f>
        <v>1.130030959752322</v>
      </c>
      <c r="S20" s="50">
        <v>1</v>
      </c>
      <c r="T20" s="50">
        <v>0</v>
      </c>
      <c r="U20" s="50">
        <v>0</v>
      </c>
      <c r="V20" s="50">
        <v>0</v>
      </c>
      <c r="W20" s="50">
        <f t="shared" si="3"/>
        <v>1</v>
      </c>
      <c r="X20" s="50">
        <v>0</v>
      </c>
      <c r="Y20" s="50">
        <v>0</v>
      </c>
      <c r="Z20" s="50">
        <v>0</v>
      </c>
      <c r="AA20" s="50">
        <v>0</v>
      </c>
      <c r="AB20" s="50">
        <f t="shared" si="4"/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f t="shared" si="5"/>
        <v>0</v>
      </c>
      <c r="AH20" s="41">
        <f t="shared" si="8"/>
        <v>0</v>
      </c>
      <c r="AI20" s="41">
        <f t="shared" si="6"/>
        <v>1.4690402476780187</v>
      </c>
      <c r="AJ20" s="49">
        <f t="shared" si="7"/>
        <v>39</v>
      </c>
    </row>
    <row r="21" spans="1:36" ht="12.75">
      <c r="A21" s="1">
        <v>11</v>
      </c>
      <c r="B21" s="2" t="s">
        <v>10</v>
      </c>
      <c r="C21" s="20">
        <v>8</v>
      </c>
      <c r="D21" s="20">
        <v>4</v>
      </c>
      <c r="E21" s="20">
        <v>1</v>
      </c>
      <c r="F21" s="20">
        <v>8</v>
      </c>
      <c r="G21" s="49">
        <f t="shared" si="0"/>
        <v>21</v>
      </c>
      <c r="H21" s="49">
        <v>0</v>
      </c>
      <c r="I21" s="49">
        <v>0</v>
      </c>
      <c r="J21" s="49">
        <v>0</v>
      </c>
      <c r="K21" s="49">
        <v>0</v>
      </c>
      <c r="L21" s="49">
        <f t="shared" si="1"/>
        <v>0</v>
      </c>
      <c r="M21" s="49">
        <v>0</v>
      </c>
      <c r="N21" s="49">
        <v>0</v>
      </c>
      <c r="O21" s="49">
        <v>0</v>
      </c>
      <c r="P21" s="49">
        <v>0</v>
      </c>
      <c r="Q21" s="49">
        <f t="shared" si="2"/>
        <v>0</v>
      </c>
      <c r="R21" s="41">
        <f>(G21+L21+Q21)/'П 1'!C19</f>
        <v>0.75</v>
      </c>
      <c r="S21" s="50">
        <v>1</v>
      </c>
      <c r="T21" s="50">
        <v>0</v>
      </c>
      <c r="U21" s="50">
        <v>0</v>
      </c>
      <c r="V21" s="50">
        <v>0</v>
      </c>
      <c r="W21" s="50">
        <f t="shared" si="3"/>
        <v>1</v>
      </c>
      <c r="X21" s="50">
        <v>0</v>
      </c>
      <c r="Y21" s="50">
        <v>0</v>
      </c>
      <c r="Z21" s="50">
        <v>0</v>
      </c>
      <c r="AA21" s="50">
        <v>0</v>
      </c>
      <c r="AB21" s="50">
        <f t="shared" si="4"/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f t="shared" si="5"/>
        <v>0</v>
      </c>
      <c r="AH21" s="41">
        <v>0</v>
      </c>
      <c r="AI21" s="41">
        <f t="shared" si="6"/>
        <v>0.9750000000000001</v>
      </c>
      <c r="AJ21" s="49">
        <f t="shared" si="7"/>
        <v>54</v>
      </c>
    </row>
    <row r="22" spans="1:36" ht="12.75">
      <c r="A22" s="1">
        <v>12</v>
      </c>
      <c r="B22" s="2" t="s">
        <v>11</v>
      </c>
      <c r="C22" s="20">
        <v>42</v>
      </c>
      <c r="D22" s="20">
        <v>0</v>
      </c>
      <c r="E22" s="20">
        <v>12</v>
      </c>
      <c r="F22" s="20">
        <v>5</v>
      </c>
      <c r="G22" s="49">
        <f t="shared" si="0"/>
        <v>59</v>
      </c>
      <c r="H22" s="49">
        <v>2</v>
      </c>
      <c r="I22" s="49">
        <v>0</v>
      </c>
      <c r="J22" s="49">
        <v>0</v>
      </c>
      <c r="K22" s="49">
        <v>0</v>
      </c>
      <c r="L22" s="49">
        <f t="shared" si="1"/>
        <v>2</v>
      </c>
      <c r="M22" s="49">
        <v>0</v>
      </c>
      <c r="N22" s="49">
        <v>0</v>
      </c>
      <c r="O22" s="49">
        <v>0</v>
      </c>
      <c r="P22" s="49">
        <v>0</v>
      </c>
      <c r="Q22" s="49">
        <f t="shared" si="2"/>
        <v>0</v>
      </c>
      <c r="R22" s="41">
        <f>(G22+L22+Q22)/'П 1'!C20</f>
        <v>1.4186046511627908</v>
      </c>
      <c r="S22" s="50">
        <v>5</v>
      </c>
      <c r="T22" s="50">
        <v>0</v>
      </c>
      <c r="U22" s="50">
        <v>0</v>
      </c>
      <c r="V22" s="50">
        <v>0</v>
      </c>
      <c r="W22" s="50">
        <f t="shared" si="3"/>
        <v>5</v>
      </c>
      <c r="X22" s="50">
        <v>3</v>
      </c>
      <c r="Y22" s="50">
        <v>0</v>
      </c>
      <c r="Z22" s="50">
        <v>0</v>
      </c>
      <c r="AA22" s="50">
        <v>0</v>
      </c>
      <c r="AB22" s="50">
        <f t="shared" si="4"/>
        <v>3</v>
      </c>
      <c r="AC22" s="50">
        <v>0</v>
      </c>
      <c r="AD22" s="50">
        <v>0</v>
      </c>
      <c r="AE22" s="50">
        <v>0</v>
      </c>
      <c r="AF22" s="50">
        <v>0</v>
      </c>
      <c r="AG22" s="50">
        <f t="shared" si="5"/>
        <v>0</v>
      </c>
      <c r="AH22" s="41">
        <f t="shared" si="8"/>
        <v>0.6</v>
      </c>
      <c r="AI22" s="41">
        <f t="shared" si="6"/>
        <v>0.9930232558139537</v>
      </c>
      <c r="AJ22" s="49">
        <f t="shared" si="7"/>
        <v>52</v>
      </c>
    </row>
    <row r="23" spans="1:36" ht="12.75">
      <c r="A23" s="1">
        <v>13</v>
      </c>
      <c r="B23" s="2" t="s">
        <v>12</v>
      </c>
      <c r="C23" s="20">
        <v>18</v>
      </c>
      <c r="D23" s="20">
        <v>0</v>
      </c>
      <c r="E23" s="20">
        <v>9</v>
      </c>
      <c r="F23" s="20">
        <v>54</v>
      </c>
      <c r="G23" s="49">
        <f t="shared" si="0"/>
        <v>81</v>
      </c>
      <c r="H23" s="49">
        <v>1</v>
      </c>
      <c r="I23" s="49">
        <v>1</v>
      </c>
      <c r="J23" s="49">
        <v>0</v>
      </c>
      <c r="K23" s="49">
        <v>0</v>
      </c>
      <c r="L23" s="49">
        <f t="shared" si="1"/>
        <v>2</v>
      </c>
      <c r="M23" s="49">
        <v>0</v>
      </c>
      <c r="N23" s="49">
        <v>0</v>
      </c>
      <c r="O23" s="49">
        <v>0</v>
      </c>
      <c r="P23" s="49">
        <v>0</v>
      </c>
      <c r="Q23" s="49">
        <f t="shared" si="2"/>
        <v>0</v>
      </c>
      <c r="R23" s="41">
        <f>(G23+L23+Q23)/'П 1'!C21</f>
        <v>2.3714285714285714</v>
      </c>
      <c r="S23" s="50">
        <v>8</v>
      </c>
      <c r="T23" s="50">
        <v>0</v>
      </c>
      <c r="U23" s="50">
        <v>0</v>
      </c>
      <c r="V23" s="50">
        <v>46</v>
      </c>
      <c r="W23" s="50">
        <f t="shared" si="3"/>
        <v>54</v>
      </c>
      <c r="X23" s="50">
        <v>1</v>
      </c>
      <c r="Y23" s="50">
        <v>0</v>
      </c>
      <c r="Z23" s="50">
        <v>0</v>
      </c>
      <c r="AA23" s="50">
        <v>0</v>
      </c>
      <c r="AB23" s="50">
        <f t="shared" si="4"/>
        <v>1</v>
      </c>
      <c r="AC23" s="50">
        <v>0</v>
      </c>
      <c r="AD23" s="50">
        <v>0</v>
      </c>
      <c r="AE23" s="50">
        <v>0</v>
      </c>
      <c r="AF23" s="50">
        <v>0</v>
      </c>
      <c r="AG23" s="50">
        <f aca="true" t="shared" si="9" ref="AG23:AG75">AC23+AD23+AE23+AF23</f>
        <v>0</v>
      </c>
      <c r="AH23" s="41">
        <f t="shared" si="8"/>
        <v>0.018518518518518517</v>
      </c>
      <c r="AI23" s="41">
        <f aca="true" t="shared" si="10" ref="AI23:AI75">(1.3-AH23)*R23</f>
        <v>3.038941798941799</v>
      </c>
      <c r="AJ23" s="49">
        <f t="shared" si="7"/>
        <v>10</v>
      </c>
    </row>
    <row r="24" spans="1:36" ht="12.75">
      <c r="A24" s="1">
        <v>14</v>
      </c>
      <c r="B24" s="2" t="s">
        <v>13</v>
      </c>
      <c r="C24" s="20">
        <v>16</v>
      </c>
      <c r="D24" s="20">
        <v>8</v>
      </c>
      <c r="E24" s="20">
        <v>3</v>
      </c>
      <c r="F24" s="20">
        <v>4</v>
      </c>
      <c r="G24" s="49">
        <f t="shared" si="0"/>
        <v>31</v>
      </c>
      <c r="H24" s="49">
        <v>0</v>
      </c>
      <c r="I24" s="49">
        <v>0</v>
      </c>
      <c r="J24" s="49">
        <v>0</v>
      </c>
      <c r="K24" s="49">
        <v>3</v>
      </c>
      <c r="L24" s="49">
        <f t="shared" si="1"/>
        <v>3</v>
      </c>
      <c r="M24" s="49">
        <v>0</v>
      </c>
      <c r="N24" s="49">
        <v>0</v>
      </c>
      <c r="O24" s="49">
        <v>0</v>
      </c>
      <c r="P24" s="49">
        <v>0</v>
      </c>
      <c r="Q24" s="49">
        <f t="shared" si="2"/>
        <v>0</v>
      </c>
      <c r="R24" s="41">
        <f>(G24+L24+Q24)/'П 1'!C22</f>
        <v>0.8947368421052632</v>
      </c>
      <c r="S24" s="50">
        <v>5</v>
      </c>
      <c r="T24" s="50">
        <v>0</v>
      </c>
      <c r="U24" s="50">
        <v>0</v>
      </c>
      <c r="V24" s="50">
        <v>0</v>
      </c>
      <c r="W24" s="50">
        <f t="shared" si="3"/>
        <v>5</v>
      </c>
      <c r="X24" s="50">
        <v>1</v>
      </c>
      <c r="Y24" s="50">
        <v>0</v>
      </c>
      <c r="Z24" s="50">
        <v>0</v>
      </c>
      <c r="AA24" s="50">
        <v>0</v>
      </c>
      <c r="AB24" s="50">
        <f t="shared" si="4"/>
        <v>1</v>
      </c>
      <c r="AC24" s="50">
        <v>0</v>
      </c>
      <c r="AD24" s="50">
        <v>0</v>
      </c>
      <c r="AE24" s="50">
        <v>0</v>
      </c>
      <c r="AF24" s="50">
        <v>0</v>
      </c>
      <c r="AG24" s="50">
        <f t="shared" si="9"/>
        <v>0</v>
      </c>
      <c r="AH24" s="41">
        <f t="shared" si="8"/>
        <v>0.2</v>
      </c>
      <c r="AI24" s="41">
        <f t="shared" si="10"/>
        <v>0.9842105263157895</v>
      </c>
      <c r="AJ24" s="49">
        <f t="shared" si="7"/>
        <v>53</v>
      </c>
    </row>
    <row r="25" spans="1:36" ht="12.75">
      <c r="A25" s="1">
        <v>15</v>
      </c>
      <c r="B25" s="2" t="s">
        <v>15</v>
      </c>
      <c r="C25" s="20">
        <v>16</v>
      </c>
      <c r="D25" s="20">
        <v>1</v>
      </c>
      <c r="E25" s="20">
        <v>0</v>
      </c>
      <c r="F25" s="20">
        <v>27</v>
      </c>
      <c r="G25" s="49">
        <f t="shared" si="0"/>
        <v>44</v>
      </c>
      <c r="H25" s="49">
        <v>12</v>
      </c>
      <c r="I25" s="49">
        <v>0</v>
      </c>
      <c r="J25" s="49">
        <v>0</v>
      </c>
      <c r="K25" s="49">
        <v>0</v>
      </c>
      <c r="L25" s="49">
        <f t="shared" si="1"/>
        <v>12</v>
      </c>
      <c r="M25" s="49">
        <v>4</v>
      </c>
      <c r="N25" s="49">
        <v>3</v>
      </c>
      <c r="O25" s="49">
        <v>0</v>
      </c>
      <c r="P25" s="49">
        <v>0</v>
      </c>
      <c r="Q25" s="49">
        <f t="shared" si="2"/>
        <v>7</v>
      </c>
      <c r="R25" s="41">
        <f>(G25+L25+Q25)/'П 1'!C23</f>
        <v>1.9090909090909092</v>
      </c>
      <c r="S25" s="50">
        <v>3</v>
      </c>
      <c r="T25" s="50">
        <v>1</v>
      </c>
      <c r="U25" s="50">
        <v>0</v>
      </c>
      <c r="V25" s="50">
        <v>0</v>
      </c>
      <c r="W25" s="50">
        <f t="shared" si="3"/>
        <v>4</v>
      </c>
      <c r="X25" s="50">
        <v>2</v>
      </c>
      <c r="Y25" s="50">
        <v>1</v>
      </c>
      <c r="Z25" s="50">
        <v>0</v>
      </c>
      <c r="AA25" s="50">
        <v>0</v>
      </c>
      <c r="AB25" s="50">
        <f t="shared" si="4"/>
        <v>3</v>
      </c>
      <c r="AC25" s="50">
        <v>3</v>
      </c>
      <c r="AD25" s="50">
        <v>3</v>
      </c>
      <c r="AE25" s="50">
        <v>0</v>
      </c>
      <c r="AF25" s="50">
        <v>0</v>
      </c>
      <c r="AG25" s="50">
        <f t="shared" si="9"/>
        <v>6</v>
      </c>
      <c r="AH25" s="41">
        <f aca="true" t="shared" si="11" ref="AH25:AH76">(AB25+AG25)/(W25+Q25)</f>
        <v>0.8181818181818182</v>
      </c>
      <c r="AI25" s="41">
        <f t="shared" si="10"/>
        <v>0.9198347107438016</v>
      </c>
      <c r="AJ25" s="49">
        <f t="shared" si="7"/>
        <v>55</v>
      </c>
    </row>
    <row r="26" spans="1:36" ht="12.75">
      <c r="A26" s="1">
        <v>16</v>
      </c>
      <c r="B26" s="2" t="s">
        <v>14</v>
      </c>
      <c r="C26" s="20">
        <v>5</v>
      </c>
      <c r="D26" s="20">
        <v>0</v>
      </c>
      <c r="E26" s="20">
        <v>0</v>
      </c>
      <c r="F26" s="20">
        <v>2</v>
      </c>
      <c r="G26" s="49">
        <f t="shared" si="0"/>
        <v>7</v>
      </c>
      <c r="H26" s="49">
        <v>0</v>
      </c>
      <c r="I26" s="49">
        <v>0</v>
      </c>
      <c r="J26" s="49">
        <v>0</v>
      </c>
      <c r="K26" s="49">
        <v>0</v>
      </c>
      <c r="L26" s="49">
        <f t="shared" si="1"/>
        <v>0</v>
      </c>
      <c r="M26" s="49">
        <v>0</v>
      </c>
      <c r="N26" s="49">
        <v>0</v>
      </c>
      <c r="O26" s="49">
        <v>0</v>
      </c>
      <c r="P26" s="49">
        <v>0</v>
      </c>
      <c r="Q26" s="49">
        <f t="shared" si="2"/>
        <v>0</v>
      </c>
      <c r="R26" s="41">
        <f>(G26+L26+Q26)/'П 1'!C24</f>
        <v>0.5833333333333334</v>
      </c>
      <c r="S26" s="50">
        <v>1</v>
      </c>
      <c r="T26" s="50">
        <v>0</v>
      </c>
      <c r="U26" s="50">
        <v>0</v>
      </c>
      <c r="V26" s="50">
        <v>0</v>
      </c>
      <c r="W26" s="50">
        <f t="shared" si="3"/>
        <v>1</v>
      </c>
      <c r="X26" s="50">
        <v>0</v>
      </c>
      <c r="Y26" s="50">
        <v>0</v>
      </c>
      <c r="Z26" s="50">
        <v>0</v>
      </c>
      <c r="AA26" s="50">
        <v>0</v>
      </c>
      <c r="AB26" s="50">
        <f t="shared" si="4"/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f t="shared" si="9"/>
        <v>0</v>
      </c>
      <c r="AH26" s="41">
        <v>0</v>
      </c>
      <c r="AI26" s="41">
        <f t="shared" si="10"/>
        <v>0.7583333333333334</v>
      </c>
      <c r="AJ26" s="49">
        <f t="shared" si="7"/>
        <v>67</v>
      </c>
    </row>
    <row r="27" spans="1:36" ht="12.75">
      <c r="A27" s="1">
        <v>17</v>
      </c>
      <c r="B27" s="2" t="s">
        <v>16</v>
      </c>
      <c r="C27" s="20">
        <v>9</v>
      </c>
      <c r="D27" s="20">
        <v>6</v>
      </c>
      <c r="E27" s="20">
        <v>0</v>
      </c>
      <c r="F27" s="20">
        <v>10</v>
      </c>
      <c r="G27" s="49">
        <f t="shared" si="0"/>
        <v>25</v>
      </c>
      <c r="H27" s="49">
        <v>1</v>
      </c>
      <c r="I27" s="49">
        <v>1</v>
      </c>
      <c r="J27" s="49">
        <v>0</v>
      </c>
      <c r="K27" s="49">
        <v>0</v>
      </c>
      <c r="L27" s="49">
        <f t="shared" si="1"/>
        <v>2</v>
      </c>
      <c r="M27" s="49">
        <v>0</v>
      </c>
      <c r="N27" s="49">
        <v>1</v>
      </c>
      <c r="O27" s="49">
        <v>0</v>
      </c>
      <c r="P27" s="49">
        <v>2</v>
      </c>
      <c r="Q27" s="49">
        <f t="shared" si="2"/>
        <v>3</v>
      </c>
      <c r="R27" s="41">
        <f>(G27+L27+Q27)/'П 1'!C25</f>
        <v>1.3941940412528648</v>
      </c>
      <c r="S27" s="50">
        <v>1</v>
      </c>
      <c r="T27" s="50">
        <v>0</v>
      </c>
      <c r="U27" s="50">
        <v>0</v>
      </c>
      <c r="V27" s="50">
        <v>0</v>
      </c>
      <c r="W27" s="50">
        <f t="shared" si="3"/>
        <v>1</v>
      </c>
      <c r="X27" s="50">
        <v>0</v>
      </c>
      <c r="Y27" s="50">
        <v>0</v>
      </c>
      <c r="Z27" s="50">
        <v>0</v>
      </c>
      <c r="AA27" s="50">
        <v>0</v>
      </c>
      <c r="AB27" s="50">
        <f t="shared" si="4"/>
        <v>0</v>
      </c>
      <c r="AC27" s="50">
        <v>0</v>
      </c>
      <c r="AD27" s="50">
        <v>0</v>
      </c>
      <c r="AE27" s="50">
        <v>1</v>
      </c>
      <c r="AF27" s="50">
        <v>0</v>
      </c>
      <c r="AG27" s="50">
        <f t="shared" si="9"/>
        <v>1</v>
      </c>
      <c r="AH27" s="41">
        <f t="shared" si="11"/>
        <v>0.25</v>
      </c>
      <c r="AI27" s="41">
        <f t="shared" si="10"/>
        <v>1.4639037433155082</v>
      </c>
      <c r="AJ27" s="49">
        <f t="shared" si="7"/>
        <v>40</v>
      </c>
    </row>
    <row r="28" spans="1:36" ht="12.75">
      <c r="A28" s="1">
        <v>18</v>
      </c>
      <c r="B28" s="2" t="s">
        <v>17</v>
      </c>
      <c r="C28" s="20">
        <v>31</v>
      </c>
      <c r="D28" s="20">
        <v>3</v>
      </c>
      <c r="E28" s="20">
        <v>6</v>
      </c>
      <c r="F28" s="20">
        <v>0</v>
      </c>
      <c r="G28" s="49">
        <f t="shared" si="0"/>
        <v>40</v>
      </c>
      <c r="H28" s="49">
        <v>9</v>
      </c>
      <c r="I28" s="49">
        <v>0</v>
      </c>
      <c r="J28" s="49">
        <v>0</v>
      </c>
      <c r="K28" s="49">
        <v>0</v>
      </c>
      <c r="L28" s="49">
        <f t="shared" si="1"/>
        <v>9</v>
      </c>
      <c r="M28" s="49">
        <v>0</v>
      </c>
      <c r="N28" s="49">
        <v>0</v>
      </c>
      <c r="O28" s="49">
        <v>0</v>
      </c>
      <c r="P28" s="49">
        <v>0</v>
      </c>
      <c r="Q28" s="49">
        <f t="shared" si="2"/>
        <v>0</v>
      </c>
      <c r="R28" s="41">
        <f>(G28+L28+Q28)/'П 1'!C26</f>
        <v>2.0416666666666665</v>
      </c>
      <c r="S28" s="50">
        <v>1</v>
      </c>
      <c r="T28" s="50">
        <v>2</v>
      </c>
      <c r="U28" s="50">
        <v>4</v>
      </c>
      <c r="V28" s="50">
        <v>0</v>
      </c>
      <c r="W28" s="50">
        <f t="shared" si="3"/>
        <v>7</v>
      </c>
      <c r="X28" s="50">
        <v>1</v>
      </c>
      <c r="Y28" s="50">
        <v>0</v>
      </c>
      <c r="Z28" s="50">
        <v>0</v>
      </c>
      <c r="AA28" s="50">
        <v>0</v>
      </c>
      <c r="AB28" s="50">
        <f t="shared" si="4"/>
        <v>1</v>
      </c>
      <c r="AC28" s="50">
        <v>0</v>
      </c>
      <c r="AD28" s="50">
        <v>0</v>
      </c>
      <c r="AE28" s="50">
        <v>0</v>
      </c>
      <c r="AF28" s="50">
        <v>0</v>
      </c>
      <c r="AG28" s="50">
        <f t="shared" si="9"/>
        <v>0</v>
      </c>
      <c r="AH28" s="41">
        <v>0</v>
      </c>
      <c r="AI28" s="41">
        <f t="shared" si="10"/>
        <v>2.654166666666667</v>
      </c>
      <c r="AJ28" s="49">
        <f t="shared" si="7"/>
        <v>17</v>
      </c>
    </row>
    <row r="29" spans="1:36" ht="12.75">
      <c r="A29" s="1">
        <v>19</v>
      </c>
      <c r="B29" s="2" t="s">
        <v>18</v>
      </c>
      <c r="C29" s="20">
        <v>167</v>
      </c>
      <c r="D29" s="20">
        <v>0</v>
      </c>
      <c r="E29" s="20">
        <v>11</v>
      </c>
      <c r="F29" s="20">
        <v>37</v>
      </c>
      <c r="G29" s="49">
        <f t="shared" si="0"/>
        <v>215</v>
      </c>
      <c r="H29" s="49">
        <v>9</v>
      </c>
      <c r="I29" s="49">
        <v>0</v>
      </c>
      <c r="J29" s="49">
        <v>0</v>
      </c>
      <c r="K29" s="49">
        <v>1</v>
      </c>
      <c r="L29" s="49">
        <f t="shared" si="1"/>
        <v>10</v>
      </c>
      <c r="M29" s="49">
        <v>0</v>
      </c>
      <c r="N29" s="49">
        <v>0</v>
      </c>
      <c r="O29" s="49">
        <v>0</v>
      </c>
      <c r="P29" s="49">
        <v>0</v>
      </c>
      <c r="Q29" s="49">
        <f t="shared" si="2"/>
        <v>0</v>
      </c>
      <c r="R29" s="41">
        <f>(G29+L29+Q29)/'П 1'!C27</f>
        <v>5.349814344342388</v>
      </c>
      <c r="S29" s="50">
        <v>44</v>
      </c>
      <c r="T29" s="50">
        <v>0</v>
      </c>
      <c r="U29" s="50">
        <v>0</v>
      </c>
      <c r="V29" s="50">
        <v>0</v>
      </c>
      <c r="W29" s="50">
        <f t="shared" si="3"/>
        <v>44</v>
      </c>
      <c r="X29" s="50">
        <v>0</v>
      </c>
      <c r="Y29" s="50">
        <v>0</v>
      </c>
      <c r="Z29" s="50">
        <v>0</v>
      </c>
      <c r="AA29" s="50">
        <v>0</v>
      </c>
      <c r="AB29" s="50">
        <f t="shared" si="4"/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f t="shared" si="9"/>
        <v>0</v>
      </c>
      <c r="AH29" s="41">
        <f t="shared" si="11"/>
        <v>0</v>
      </c>
      <c r="AI29" s="41">
        <f t="shared" si="10"/>
        <v>6.954758647645105</v>
      </c>
      <c r="AJ29" s="49">
        <f t="shared" si="7"/>
        <v>2</v>
      </c>
    </row>
    <row r="30" spans="1:36" ht="12.75">
      <c r="A30" s="1">
        <v>20</v>
      </c>
      <c r="B30" s="2" t="s">
        <v>19</v>
      </c>
      <c r="C30" s="20">
        <v>14</v>
      </c>
      <c r="D30" s="20">
        <v>5</v>
      </c>
      <c r="E30" s="20">
        <v>2</v>
      </c>
      <c r="F30" s="20">
        <v>19</v>
      </c>
      <c r="G30" s="49">
        <f t="shared" si="0"/>
        <v>40</v>
      </c>
      <c r="H30" s="49">
        <v>2</v>
      </c>
      <c r="I30" s="49">
        <v>0</v>
      </c>
      <c r="J30" s="49">
        <v>0</v>
      </c>
      <c r="K30" s="49">
        <v>0</v>
      </c>
      <c r="L30" s="49">
        <f t="shared" si="1"/>
        <v>2</v>
      </c>
      <c r="M30" s="49">
        <v>0</v>
      </c>
      <c r="N30" s="49">
        <v>0</v>
      </c>
      <c r="O30" s="49">
        <v>0</v>
      </c>
      <c r="P30" s="49">
        <v>0</v>
      </c>
      <c r="Q30" s="49">
        <f t="shared" si="2"/>
        <v>0</v>
      </c>
      <c r="R30" s="41">
        <f>(G30+L30+Q30)/'П 1'!C28</f>
        <v>2.1</v>
      </c>
      <c r="S30" s="50">
        <v>0</v>
      </c>
      <c r="T30" s="50">
        <v>0</v>
      </c>
      <c r="U30" s="50">
        <v>0</v>
      </c>
      <c r="V30" s="50">
        <v>0</v>
      </c>
      <c r="W30" s="50">
        <f t="shared" si="3"/>
        <v>0</v>
      </c>
      <c r="X30" s="50">
        <v>0</v>
      </c>
      <c r="Y30" s="50">
        <v>0</v>
      </c>
      <c r="Z30" s="50">
        <v>0</v>
      </c>
      <c r="AA30" s="50">
        <v>0</v>
      </c>
      <c r="AB30" s="50">
        <f t="shared" si="4"/>
        <v>0</v>
      </c>
      <c r="AC30" s="50">
        <v>0</v>
      </c>
      <c r="AD30" s="50">
        <v>1</v>
      </c>
      <c r="AE30" s="50">
        <v>0</v>
      </c>
      <c r="AF30" s="50">
        <v>0</v>
      </c>
      <c r="AG30" s="50">
        <f t="shared" si="9"/>
        <v>1</v>
      </c>
      <c r="AH30" s="41">
        <v>0</v>
      </c>
      <c r="AI30" s="41">
        <f t="shared" si="10"/>
        <v>2.7300000000000004</v>
      </c>
      <c r="AJ30" s="49">
        <f t="shared" si="7"/>
        <v>15</v>
      </c>
    </row>
    <row r="31" spans="1:36" ht="12.75">
      <c r="A31" s="1">
        <v>21</v>
      </c>
      <c r="B31" s="2" t="s">
        <v>20</v>
      </c>
      <c r="C31" s="20">
        <v>22</v>
      </c>
      <c r="D31" s="20">
        <v>1</v>
      </c>
      <c r="E31" s="20">
        <v>0</v>
      </c>
      <c r="F31" s="20">
        <v>0</v>
      </c>
      <c r="G31" s="49">
        <f t="shared" si="0"/>
        <v>23</v>
      </c>
      <c r="H31" s="49">
        <v>10</v>
      </c>
      <c r="I31" s="49">
        <v>2</v>
      </c>
      <c r="J31" s="49">
        <v>1</v>
      </c>
      <c r="K31" s="49">
        <v>0</v>
      </c>
      <c r="L31" s="49">
        <f t="shared" si="1"/>
        <v>13</v>
      </c>
      <c r="M31" s="49">
        <v>0</v>
      </c>
      <c r="N31" s="49">
        <v>0</v>
      </c>
      <c r="O31" s="49">
        <v>0</v>
      </c>
      <c r="P31" s="49">
        <v>0</v>
      </c>
      <c r="Q31" s="49">
        <f t="shared" si="2"/>
        <v>0</v>
      </c>
      <c r="R31" s="41">
        <f>(G31+L31+Q31)/'П 1'!C29</f>
        <v>1.5</v>
      </c>
      <c r="S31" s="50">
        <v>2</v>
      </c>
      <c r="T31" s="50">
        <v>0</v>
      </c>
      <c r="U31" s="50">
        <v>0</v>
      </c>
      <c r="V31" s="50">
        <v>0</v>
      </c>
      <c r="W31" s="50">
        <f t="shared" si="3"/>
        <v>2</v>
      </c>
      <c r="X31" s="50">
        <v>0</v>
      </c>
      <c r="Y31" s="50">
        <v>0</v>
      </c>
      <c r="Z31" s="50">
        <v>0</v>
      </c>
      <c r="AA31" s="50">
        <v>0</v>
      </c>
      <c r="AB31" s="50">
        <f t="shared" si="4"/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f t="shared" si="9"/>
        <v>0</v>
      </c>
      <c r="AH31" s="41">
        <f t="shared" si="11"/>
        <v>0</v>
      </c>
      <c r="AI31" s="41">
        <f t="shared" si="10"/>
        <v>1.9500000000000002</v>
      </c>
      <c r="AJ31" s="49">
        <f t="shared" si="7"/>
        <v>34</v>
      </c>
    </row>
    <row r="32" spans="1:36" ht="12.75">
      <c r="A32" s="1">
        <v>22</v>
      </c>
      <c r="B32" s="2" t="s">
        <v>21</v>
      </c>
      <c r="C32" s="20">
        <v>5</v>
      </c>
      <c r="D32" s="20">
        <v>10</v>
      </c>
      <c r="E32" s="20">
        <v>0</v>
      </c>
      <c r="F32" s="20">
        <v>6</v>
      </c>
      <c r="G32" s="49">
        <f t="shared" si="0"/>
        <v>21</v>
      </c>
      <c r="H32" s="49">
        <v>0</v>
      </c>
      <c r="I32" s="49">
        <v>0</v>
      </c>
      <c r="J32" s="49">
        <v>0</v>
      </c>
      <c r="K32" s="49">
        <v>0</v>
      </c>
      <c r="L32" s="49">
        <f t="shared" si="1"/>
        <v>0</v>
      </c>
      <c r="M32" s="49">
        <v>0</v>
      </c>
      <c r="N32" s="49">
        <v>0</v>
      </c>
      <c r="O32" s="49">
        <v>0</v>
      </c>
      <c r="P32" s="49">
        <v>0</v>
      </c>
      <c r="Q32" s="49">
        <f t="shared" si="2"/>
        <v>0</v>
      </c>
      <c r="R32" s="41">
        <f>(G32+L32+Q32)/'П 1'!C30</f>
        <v>1.6153846153846154</v>
      </c>
      <c r="S32" s="50">
        <v>0</v>
      </c>
      <c r="T32" s="50">
        <v>2</v>
      </c>
      <c r="U32" s="50">
        <v>0</v>
      </c>
      <c r="V32" s="50">
        <v>0</v>
      </c>
      <c r="W32" s="50">
        <f t="shared" si="3"/>
        <v>2</v>
      </c>
      <c r="X32" s="50">
        <v>0</v>
      </c>
      <c r="Y32" s="50">
        <v>1</v>
      </c>
      <c r="Z32" s="50">
        <v>0</v>
      </c>
      <c r="AA32" s="50">
        <v>0</v>
      </c>
      <c r="AB32" s="50">
        <f t="shared" si="4"/>
        <v>1</v>
      </c>
      <c r="AC32" s="50">
        <v>0</v>
      </c>
      <c r="AD32" s="50">
        <v>0</v>
      </c>
      <c r="AE32" s="50">
        <v>0</v>
      </c>
      <c r="AF32" s="50">
        <v>0</v>
      </c>
      <c r="AG32" s="50">
        <f t="shared" si="9"/>
        <v>0</v>
      </c>
      <c r="AH32" s="41">
        <v>0</v>
      </c>
      <c r="AI32" s="41">
        <f t="shared" si="10"/>
        <v>2.1</v>
      </c>
      <c r="AJ32" s="49">
        <f t="shared" si="7"/>
        <v>28</v>
      </c>
    </row>
    <row r="33" spans="1:36" ht="12.75">
      <c r="A33" s="1">
        <v>23</v>
      </c>
      <c r="B33" s="2" t="s">
        <v>22</v>
      </c>
      <c r="C33" s="20">
        <v>7</v>
      </c>
      <c r="D33" s="20">
        <v>3</v>
      </c>
      <c r="E33" s="20">
        <v>3</v>
      </c>
      <c r="F33" s="20">
        <v>4</v>
      </c>
      <c r="G33" s="49">
        <f t="shared" si="0"/>
        <v>17</v>
      </c>
      <c r="H33" s="49">
        <v>14</v>
      </c>
      <c r="I33" s="49">
        <v>3</v>
      </c>
      <c r="J33" s="49">
        <v>2</v>
      </c>
      <c r="K33" s="49">
        <v>0</v>
      </c>
      <c r="L33" s="49">
        <f t="shared" si="1"/>
        <v>19</v>
      </c>
      <c r="M33" s="49">
        <v>0</v>
      </c>
      <c r="N33" s="49">
        <v>0</v>
      </c>
      <c r="O33" s="49">
        <v>0</v>
      </c>
      <c r="P33" s="49">
        <v>0</v>
      </c>
      <c r="Q33" s="49">
        <f t="shared" si="2"/>
        <v>0</v>
      </c>
      <c r="R33" s="41">
        <f>(G33+L33+Q33)/'П 1'!C31</f>
        <v>1.5</v>
      </c>
      <c r="S33" s="50">
        <v>1</v>
      </c>
      <c r="T33" s="50">
        <v>0</v>
      </c>
      <c r="U33" s="50">
        <v>0</v>
      </c>
      <c r="V33" s="50">
        <v>0</v>
      </c>
      <c r="W33" s="50">
        <f t="shared" si="3"/>
        <v>1</v>
      </c>
      <c r="X33" s="50">
        <v>1</v>
      </c>
      <c r="Y33" s="50">
        <v>0</v>
      </c>
      <c r="Z33" s="50">
        <v>0</v>
      </c>
      <c r="AA33" s="50">
        <v>0</v>
      </c>
      <c r="AB33" s="50">
        <f t="shared" si="4"/>
        <v>1</v>
      </c>
      <c r="AC33" s="50">
        <v>0</v>
      </c>
      <c r="AD33" s="50">
        <v>0</v>
      </c>
      <c r="AE33" s="50">
        <v>0</v>
      </c>
      <c r="AF33" s="50">
        <v>1</v>
      </c>
      <c r="AG33" s="50">
        <f t="shared" si="9"/>
        <v>1</v>
      </c>
      <c r="AH33" s="41">
        <f t="shared" si="11"/>
        <v>2</v>
      </c>
      <c r="AI33" s="41">
        <f t="shared" si="10"/>
        <v>-1.0499999999999998</v>
      </c>
      <c r="AJ33" s="49">
        <f t="shared" si="7"/>
        <v>82</v>
      </c>
    </row>
    <row r="34" spans="1:36" ht="12.75">
      <c r="A34" s="1">
        <v>24</v>
      </c>
      <c r="B34" s="2" t="s">
        <v>23</v>
      </c>
      <c r="C34" s="20">
        <v>7</v>
      </c>
      <c r="D34" s="20">
        <v>4</v>
      </c>
      <c r="E34" s="20">
        <v>0</v>
      </c>
      <c r="F34" s="20">
        <v>1</v>
      </c>
      <c r="G34" s="49">
        <f t="shared" si="0"/>
        <v>12</v>
      </c>
      <c r="H34" s="49">
        <v>0</v>
      </c>
      <c r="I34" s="49">
        <v>0</v>
      </c>
      <c r="J34" s="49">
        <v>0</v>
      </c>
      <c r="K34" s="49">
        <v>0</v>
      </c>
      <c r="L34" s="49">
        <f t="shared" si="1"/>
        <v>0</v>
      </c>
      <c r="M34" s="49">
        <v>0</v>
      </c>
      <c r="N34" s="49">
        <v>0</v>
      </c>
      <c r="O34" s="49">
        <v>0</v>
      </c>
      <c r="P34" s="49">
        <v>0</v>
      </c>
      <c r="Q34" s="49">
        <f t="shared" si="2"/>
        <v>0</v>
      </c>
      <c r="R34" s="41">
        <f>(G34+L34+Q34)/'П 1'!C32</f>
        <v>0.6422287390029325</v>
      </c>
      <c r="S34" s="50">
        <v>2</v>
      </c>
      <c r="T34" s="50">
        <v>0</v>
      </c>
      <c r="U34" s="50">
        <v>0</v>
      </c>
      <c r="V34" s="50">
        <v>0</v>
      </c>
      <c r="W34" s="50">
        <f t="shared" si="3"/>
        <v>2</v>
      </c>
      <c r="X34" s="50">
        <v>0</v>
      </c>
      <c r="Y34" s="50">
        <v>0</v>
      </c>
      <c r="Z34" s="50">
        <v>0</v>
      </c>
      <c r="AA34" s="50">
        <v>0</v>
      </c>
      <c r="AB34" s="50">
        <f t="shared" si="4"/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f t="shared" si="9"/>
        <v>0</v>
      </c>
      <c r="AH34" s="41">
        <f t="shared" si="11"/>
        <v>0</v>
      </c>
      <c r="AI34" s="41">
        <f t="shared" si="10"/>
        <v>0.8348973607038124</v>
      </c>
      <c r="AJ34" s="49">
        <f t="shared" si="7"/>
        <v>62</v>
      </c>
    </row>
    <row r="35" spans="1:36" ht="12.75">
      <c r="A35" s="1">
        <v>25</v>
      </c>
      <c r="B35" s="2" t="s">
        <v>24</v>
      </c>
      <c r="C35" s="20">
        <v>20</v>
      </c>
      <c r="D35" s="20">
        <v>0</v>
      </c>
      <c r="E35" s="20">
        <v>0</v>
      </c>
      <c r="F35" s="20">
        <v>5</v>
      </c>
      <c r="G35" s="49">
        <f t="shared" si="0"/>
        <v>25</v>
      </c>
      <c r="H35" s="49">
        <v>0</v>
      </c>
      <c r="I35" s="49">
        <v>0</v>
      </c>
      <c r="J35" s="49">
        <v>0</v>
      </c>
      <c r="K35" s="49">
        <v>0</v>
      </c>
      <c r="L35" s="49">
        <f t="shared" si="1"/>
        <v>0</v>
      </c>
      <c r="M35" s="49">
        <v>0</v>
      </c>
      <c r="N35" s="49">
        <v>0</v>
      </c>
      <c r="O35" s="49">
        <v>0</v>
      </c>
      <c r="P35" s="49">
        <v>0</v>
      </c>
      <c r="Q35" s="49">
        <f t="shared" si="2"/>
        <v>0</v>
      </c>
      <c r="R35" s="41">
        <f>(G35+L35+Q35)/'П 1'!C33</f>
        <v>1.4705882352941178</v>
      </c>
      <c r="S35" s="50">
        <v>10</v>
      </c>
      <c r="T35" s="50">
        <v>0</v>
      </c>
      <c r="U35" s="50">
        <v>0</v>
      </c>
      <c r="V35" s="50">
        <v>0</v>
      </c>
      <c r="W35" s="50">
        <f t="shared" si="3"/>
        <v>10</v>
      </c>
      <c r="X35" s="50">
        <v>3</v>
      </c>
      <c r="Y35" s="50">
        <v>0</v>
      </c>
      <c r="Z35" s="50">
        <v>0</v>
      </c>
      <c r="AA35" s="50">
        <v>0</v>
      </c>
      <c r="AB35" s="50">
        <f t="shared" si="4"/>
        <v>3</v>
      </c>
      <c r="AC35" s="50">
        <v>0</v>
      </c>
      <c r="AD35" s="50">
        <v>1</v>
      </c>
      <c r="AE35" s="50">
        <v>0</v>
      </c>
      <c r="AF35" s="50">
        <v>0</v>
      </c>
      <c r="AG35" s="50">
        <f t="shared" si="9"/>
        <v>1</v>
      </c>
      <c r="AH35" s="41">
        <f t="shared" si="11"/>
        <v>0.4</v>
      </c>
      <c r="AI35" s="41">
        <f t="shared" si="10"/>
        <v>1.323529411764706</v>
      </c>
      <c r="AJ35" s="49">
        <f t="shared" si="7"/>
        <v>43</v>
      </c>
    </row>
    <row r="36" spans="1:36" ht="12.75">
      <c r="A36" s="1">
        <v>26</v>
      </c>
      <c r="B36" s="2" t="s">
        <v>25</v>
      </c>
      <c r="C36" s="20">
        <v>9</v>
      </c>
      <c r="D36" s="20">
        <v>0</v>
      </c>
      <c r="E36" s="20">
        <v>12</v>
      </c>
      <c r="F36" s="20">
        <v>2</v>
      </c>
      <c r="G36" s="49">
        <f t="shared" si="0"/>
        <v>23</v>
      </c>
      <c r="H36" s="49">
        <v>0</v>
      </c>
      <c r="I36" s="49">
        <v>0</v>
      </c>
      <c r="J36" s="49">
        <v>0</v>
      </c>
      <c r="K36" s="49">
        <v>0</v>
      </c>
      <c r="L36" s="49">
        <f t="shared" si="1"/>
        <v>0</v>
      </c>
      <c r="M36" s="49">
        <v>0</v>
      </c>
      <c r="N36" s="49">
        <v>0</v>
      </c>
      <c r="O36" s="49">
        <v>0</v>
      </c>
      <c r="P36" s="49">
        <v>0</v>
      </c>
      <c r="Q36" s="49">
        <f t="shared" si="2"/>
        <v>0</v>
      </c>
      <c r="R36" s="41">
        <f>(G36+L36+Q36)/'П 1'!C34</f>
        <v>1.2027220630372493</v>
      </c>
      <c r="S36" s="50">
        <v>5</v>
      </c>
      <c r="T36" s="50">
        <v>1</v>
      </c>
      <c r="U36" s="50">
        <v>1</v>
      </c>
      <c r="V36" s="50">
        <v>0</v>
      </c>
      <c r="W36" s="50">
        <f t="shared" si="3"/>
        <v>7</v>
      </c>
      <c r="X36" s="50">
        <v>2</v>
      </c>
      <c r="Y36" s="50">
        <v>1</v>
      </c>
      <c r="Z36" s="50">
        <v>0</v>
      </c>
      <c r="AA36" s="50">
        <v>0</v>
      </c>
      <c r="AB36" s="50">
        <f t="shared" si="4"/>
        <v>3</v>
      </c>
      <c r="AC36" s="50">
        <v>0</v>
      </c>
      <c r="AD36" s="50">
        <v>0</v>
      </c>
      <c r="AE36" s="50">
        <v>0</v>
      </c>
      <c r="AF36" s="50">
        <v>1</v>
      </c>
      <c r="AG36" s="50">
        <f t="shared" si="9"/>
        <v>1</v>
      </c>
      <c r="AH36" s="41">
        <f t="shared" si="11"/>
        <v>0.5714285714285714</v>
      </c>
      <c r="AI36" s="41">
        <f t="shared" si="10"/>
        <v>0.8762689316414246</v>
      </c>
      <c r="AJ36" s="49">
        <f t="shared" si="7"/>
        <v>58</v>
      </c>
    </row>
    <row r="37" spans="1:36" ht="12.75">
      <c r="A37" s="1">
        <v>27</v>
      </c>
      <c r="B37" s="2" t="s">
        <v>26</v>
      </c>
      <c r="C37" s="20">
        <v>15</v>
      </c>
      <c r="D37" s="20">
        <v>3</v>
      </c>
      <c r="E37" s="20">
        <v>1</v>
      </c>
      <c r="F37" s="20">
        <v>1</v>
      </c>
      <c r="G37" s="49">
        <f t="shared" si="0"/>
        <v>20</v>
      </c>
      <c r="H37" s="49">
        <v>9</v>
      </c>
      <c r="I37" s="49">
        <v>0</v>
      </c>
      <c r="J37" s="49">
        <v>5</v>
      </c>
      <c r="K37" s="49">
        <v>0</v>
      </c>
      <c r="L37" s="49">
        <f t="shared" si="1"/>
        <v>14</v>
      </c>
      <c r="M37" s="49">
        <v>0</v>
      </c>
      <c r="N37" s="49">
        <v>0</v>
      </c>
      <c r="O37" s="49">
        <v>1</v>
      </c>
      <c r="P37" s="49">
        <v>0</v>
      </c>
      <c r="Q37" s="49">
        <f t="shared" si="2"/>
        <v>1</v>
      </c>
      <c r="R37" s="41">
        <f>(G37+L37+Q37)/'П 1'!C35</f>
        <v>0.7608695652173914</v>
      </c>
      <c r="S37" s="50">
        <v>5</v>
      </c>
      <c r="T37" s="50">
        <v>0</v>
      </c>
      <c r="U37" s="50">
        <v>0</v>
      </c>
      <c r="V37" s="50">
        <v>0</v>
      </c>
      <c r="W37" s="50">
        <f t="shared" si="3"/>
        <v>5</v>
      </c>
      <c r="X37" s="50">
        <v>1</v>
      </c>
      <c r="Y37" s="50">
        <v>0</v>
      </c>
      <c r="Z37" s="50">
        <v>0</v>
      </c>
      <c r="AA37" s="50">
        <v>0</v>
      </c>
      <c r="AB37" s="50">
        <f t="shared" si="4"/>
        <v>1</v>
      </c>
      <c r="AC37" s="50">
        <v>1</v>
      </c>
      <c r="AD37" s="50">
        <v>0</v>
      </c>
      <c r="AE37" s="50">
        <v>0</v>
      </c>
      <c r="AF37" s="50">
        <v>1</v>
      </c>
      <c r="AG37" s="50">
        <f t="shared" si="9"/>
        <v>2</v>
      </c>
      <c r="AH37" s="41">
        <f t="shared" si="11"/>
        <v>0.5</v>
      </c>
      <c r="AI37" s="41">
        <f t="shared" si="10"/>
        <v>0.6086956521739131</v>
      </c>
      <c r="AJ37" s="49">
        <f t="shared" si="7"/>
        <v>73</v>
      </c>
    </row>
    <row r="38" spans="1:36" ht="12.75">
      <c r="A38" s="1">
        <v>28</v>
      </c>
      <c r="B38" s="2" t="s">
        <v>27</v>
      </c>
      <c r="C38" s="20">
        <v>3</v>
      </c>
      <c r="D38" s="20">
        <v>0</v>
      </c>
      <c r="E38" s="20">
        <v>0</v>
      </c>
      <c r="F38" s="20">
        <v>0</v>
      </c>
      <c r="G38" s="49">
        <f t="shared" si="0"/>
        <v>3</v>
      </c>
      <c r="H38" s="49">
        <v>4</v>
      </c>
      <c r="I38" s="49">
        <v>0</v>
      </c>
      <c r="J38" s="49">
        <v>0</v>
      </c>
      <c r="K38" s="49">
        <v>2</v>
      </c>
      <c r="L38" s="49">
        <f t="shared" si="1"/>
        <v>6</v>
      </c>
      <c r="M38" s="49">
        <v>0</v>
      </c>
      <c r="N38" s="49">
        <v>0</v>
      </c>
      <c r="O38" s="49">
        <v>0</v>
      </c>
      <c r="P38" s="49">
        <v>0</v>
      </c>
      <c r="Q38" s="49">
        <f t="shared" si="2"/>
        <v>0</v>
      </c>
      <c r="R38" s="41">
        <f>(G38+L38+Q38)/'П 1'!C36</f>
        <v>0.3103448275862069</v>
      </c>
      <c r="S38" s="50">
        <v>2</v>
      </c>
      <c r="T38" s="50">
        <v>0</v>
      </c>
      <c r="U38" s="50">
        <v>0</v>
      </c>
      <c r="V38" s="50">
        <v>0</v>
      </c>
      <c r="W38" s="50">
        <f t="shared" si="3"/>
        <v>2</v>
      </c>
      <c r="X38" s="50">
        <v>0</v>
      </c>
      <c r="Y38" s="50">
        <v>0</v>
      </c>
      <c r="Z38" s="50">
        <v>0</v>
      </c>
      <c r="AA38" s="50">
        <v>0</v>
      </c>
      <c r="AB38" s="50">
        <f t="shared" si="4"/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f t="shared" si="9"/>
        <v>0</v>
      </c>
      <c r="AH38" s="41">
        <v>0</v>
      </c>
      <c r="AI38" s="41">
        <f t="shared" si="10"/>
        <v>0.403448275862069</v>
      </c>
      <c r="AJ38" s="49">
        <v>82</v>
      </c>
    </row>
    <row r="39" spans="1:36" ht="12.75">
      <c r="A39" s="1">
        <v>29</v>
      </c>
      <c r="B39" s="2" t="s">
        <v>28</v>
      </c>
      <c r="C39" s="20">
        <v>10</v>
      </c>
      <c r="D39" s="20">
        <v>18</v>
      </c>
      <c r="E39" s="20">
        <v>0</v>
      </c>
      <c r="F39" s="20">
        <v>0</v>
      </c>
      <c r="G39" s="49">
        <f t="shared" si="0"/>
        <v>28</v>
      </c>
      <c r="H39" s="49">
        <v>8</v>
      </c>
      <c r="I39" s="49">
        <v>2</v>
      </c>
      <c r="J39" s="49">
        <v>0</v>
      </c>
      <c r="K39" s="49">
        <v>0</v>
      </c>
      <c r="L39" s="49">
        <f t="shared" si="1"/>
        <v>10</v>
      </c>
      <c r="M39" s="49">
        <v>0</v>
      </c>
      <c r="N39" s="49">
        <v>0</v>
      </c>
      <c r="O39" s="49">
        <v>0</v>
      </c>
      <c r="P39" s="49">
        <v>0</v>
      </c>
      <c r="Q39" s="49">
        <f t="shared" si="2"/>
        <v>0</v>
      </c>
      <c r="R39" s="41">
        <f>(G39+L39+Q39)/'П 1'!C37</f>
        <v>1.2419412607449858</v>
      </c>
      <c r="S39" s="50">
        <v>2</v>
      </c>
      <c r="T39" s="50">
        <v>17</v>
      </c>
      <c r="U39" s="50">
        <v>0</v>
      </c>
      <c r="V39" s="50">
        <v>0</v>
      </c>
      <c r="W39" s="50">
        <f t="shared" si="3"/>
        <v>19</v>
      </c>
      <c r="X39" s="50">
        <v>0</v>
      </c>
      <c r="Y39" s="50">
        <v>12</v>
      </c>
      <c r="Z39" s="50">
        <v>0</v>
      </c>
      <c r="AA39" s="50">
        <v>0</v>
      </c>
      <c r="AB39" s="50">
        <f t="shared" si="4"/>
        <v>12</v>
      </c>
      <c r="AC39" s="50">
        <v>0</v>
      </c>
      <c r="AD39" s="50">
        <v>0</v>
      </c>
      <c r="AE39" s="50">
        <v>0</v>
      </c>
      <c r="AF39" s="50">
        <v>0</v>
      </c>
      <c r="AG39" s="50">
        <f t="shared" si="9"/>
        <v>0</v>
      </c>
      <c r="AH39" s="41">
        <f t="shared" si="11"/>
        <v>0.631578947368421</v>
      </c>
      <c r="AI39" s="41">
        <f t="shared" si="10"/>
        <v>0.8301396848137538</v>
      </c>
      <c r="AJ39" s="49">
        <f t="shared" si="7"/>
        <v>63</v>
      </c>
    </row>
    <row r="40" spans="1:36" ht="12.75">
      <c r="A40" s="1">
        <v>30</v>
      </c>
      <c r="B40" s="2" t="s">
        <v>29</v>
      </c>
      <c r="C40" s="20">
        <v>9</v>
      </c>
      <c r="D40" s="20">
        <v>1</v>
      </c>
      <c r="E40" s="20">
        <v>0</v>
      </c>
      <c r="F40" s="20">
        <v>1</v>
      </c>
      <c r="G40" s="49">
        <f t="shared" si="0"/>
        <v>11</v>
      </c>
      <c r="H40" s="49">
        <v>5</v>
      </c>
      <c r="I40" s="49">
        <v>0</v>
      </c>
      <c r="J40" s="49">
        <v>1</v>
      </c>
      <c r="K40" s="49">
        <v>0</v>
      </c>
      <c r="L40" s="49">
        <f t="shared" si="1"/>
        <v>6</v>
      </c>
      <c r="M40" s="49">
        <v>0</v>
      </c>
      <c r="N40" s="49">
        <v>0</v>
      </c>
      <c r="O40" s="49">
        <v>0</v>
      </c>
      <c r="P40" s="49">
        <v>0</v>
      </c>
      <c r="Q40" s="49">
        <f t="shared" si="2"/>
        <v>0</v>
      </c>
      <c r="R40" s="41">
        <f>(G40+L40+Q40)/'П 1'!C38</f>
        <v>0.85</v>
      </c>
      <c r="S40" s="50">
        <v>1</v>
      </c>
      <c r="T40" s="50">
        <v>0</v>
      </c>
      <c r="U40" s="50">
        <v>0</v>
      </c>
      <c r="V40" s="50">
        <v>0</v>
      </c>
      <c r="W40" s="50">
        <f t="shared" si="3"/>
        <v>1</v>
      </c>
      <c r="X40" s="50">
        <v>1</v>
      </c>
      <c r="Y40" s="50">
        <v>0</v>
      </c>
      <c r="Z40" s="50">
        <v>0</v>
      </c>
      <c r="AA40" s="50">
        <v>0</v>
      </c>
      <c r="AB40" s="50">
        <f t="shared" si="4"/>
        <v>1</v>
      </c>
      <c r="AC40" s="50">
        <v>0</v>
      </c>
      <c r="AD40" s="50">
        <v>0</v>
      </c>
      <c r="AE40" s="50">
        <v>0</v>
      </c>
      <c r="AF40" s="50">
        <v>0</v>
      </c>
      <c r="AG40" s="50">
        <f t="shared" si="9"/>
        <v>0</v>
      </c>
      <c r="AH40" s="41">
        <f t="shared" si="11"/>
        <v>1</v>
      </c>
      <c r="AI40" s="41">
        <f t="shared" si="10"/>
        <v>0.255</v>
      </c>
      <c r="AJ40" s="49">
        <f t="shared" si="7"/>
        <v>79</v>
      </c>
    </row>
    <row r="41" spans="1:36" ht="12.75">
      <c r="A41" s="1">
        <v>31</v>
      </c>
      <c r="B41" s="2" t="s">
        <v>30</v>
      </c>
      <c r="C41" s="20">
        <v>32</v>
      </c>
      <c r="D41" s="20">
        <v>0</v>
      </c>
      <c r="E41" s="20">
        <v>8</v>
      </c>
      <c r="F41" s="20">
        <v>1</v>
      </c>
      <c r="G41" s="49">
        <f t="shared" si="0"/>
        <v>41</v>
      </c>
      <c r="H41" s="49">
        <v>8</v>
      </c>
      <c r="I41" s="49">
        <v>0</v>
      </c>
      <c r="J41" s="49">
        <v>1</v>
      </c>
      <c r="K41" s="49">
        <v>0</v>
      </c>
      <c r="L41" s="49">
        <f t="shared" si="1"/>
        <v>9</v>
      </c>
      <c r="M41" s="49">
        <v>0</v>
      </c>
      <c r="N41" s="49">
        <v>0</v>
      </c>
      <c r="O41" s="49">
        <v>0</v>
      </c>
      <c r="P41" s="49">
        <v>0</v>
      </c>
      <c r="Q41" s="49">
        <f t="shared" si="2"/>
        <v>0</v>
      </c>
      <c r="R41" s="41">
        <f>(G41+L41+Q41)/'П 1'!C39</f>
        <v>0.8333333333333334</v>
      </c>
      <c r="S41" s="50">
        <v>3</v>
      </c>
      <c r="T41" s="50">
        <v>0</v>
      </c>
      <c r="U41" s="50">
        <v>1</v>
      </c>
      <c r="V41" s="50">
        <v>2</v>
      </c>
      <c r="W41" s="50">
        <f t="shared" si="3"/>
        <v>6</v>
      </c>
      <c r="X41" s="50">
        <v>1</v>
      </c>
      <c r="Y41" s="50">
        <v>0</v>
      </c>
      <c r="Z41" s="50">
        <v>0</v>
      </c>
      <c r="AA41" s="50">
        <v>0</v>
      </c>
      <c r="AB41" s="50">
        <f t="shared" si="4"/>
        <v>1</v>
      </c>
      <c r="AC41" s="50">
        <v>0</v>
      </c>
      <c r="AD41" s="50">
        <v>0</v>
      </c>
      <c r="AE41" s="50">
        <v>0</v>
      </c>
      <c r="AF41" s="50">
        <v>0</v>
      </c>
      <c r="AG41" s="50">
        <f t="shared" si="9"/>
        <v>0</v>
      </c>
      <c r="AH41" s="41">
        <v>0</v>
      </c>
      <c r="AI41" s="41">
        <f t="shared" si="10"/>
        <v>1.0833333333333335</v>
      </c>
      <c r="AJ41" s="49">
        <f t="shared" si="7"/>
        <v>50</v>
      </c>
    </row>
    <row r="42" spans="1:36" ht="12.75">
      <c r="A42" s="1">
        <v>32</v>
      </c>
      <c r="B42" s="2" t="s">
        <v>31</v>
      </c>
      <c r="C42" s="20">
        <v>72</v>
      </c>
      <c r="D42" s="20">
        <v>33</v>
      </c>
      <c r="E42" s="20">
        <v>29</v>
      </c>
      <c r="F42" s="20">
        <v>61</v>
      </c>
      <c r="G42" s="49">
        <f t="shared" si="0"/>
        <v>195</v>
      </c>
      <c r="H42" s="49">
        <v>28</v>
      </c>
      <c r="I42" s="49">
        <v>5</v>
      </c>
      <c r="J42" s="49">
        <v>7</v>
      </c>
      <c r="K42" s="49">
        <v>2</v>
      </c>
      <c r="L42" s="49">
        <f t="shared" si="1"/>
        <v>42</v>
      </c>
      <c r="M42" s="49">
        <v>0</v>
      </c>
      <c r="N42" s="49">
        <v>0</v>
      </c>
      <c r="O42" s="49">
        <v>0</v>
      </c>
      <c r="P42" s="49">
        <v>0</v>
      </c>
      <c r="Q42" s="49">
        <f t="shared" si="2"/>
        <v>0</v>
      </c>
      <c r="R42" s="41">
        <f>(G42+L42+Q42)/'П 1'!C40</f>
        <v>4.57190423339147</v>
      </c>
      <c r="S42" s="50">
        <v>9</v>
      </c>
      <c r="T42" s="50">
        <v>0</v>
      </c>
      <c r="U42" s="50">
        <v>0</v>
      </c>
      <c r="V42" s="50">
        <v>2</v>
      </c>
      <c r="W42" s="50">
        <f t="shared" si="3"/>
        <v>11</v>
      </c>
      <c r="X42" s="50">
        <v>3</v>
      </c>
      <c r="Y42" s="50">
        <v>0</v>
      </c>
      <c r="Z42" s="50">
        <v>0</v>
      </c>
      <c r="AA42" s="50">
        <v>0</v>
      </c>
      <c r="AB42" s="50">
        <f t="shared" si="4"/>
        <v>3</v>
      </c>
      <c r="AC42" s="50">
        <v>0</v>
      </c>
      <c r="AD42" s="50">
        <v>0</v>
      </c>
      <c r="AE42" s="50">
        <v>0</v>
      </c>
      <c r="AF42" s="50">
        <v>0</v>
      </c>
      <c r="AG42" s="50">
        <f t="shared" si="9"/>
        <v>0</v>
      </c>
      <c r="AH42" s="41">
        <f t="shared" si="11"/>
        <v>0.2727272727272727</v>
      </c>
      <c r="AI42" s="41">
        <f t="shared" si="10"/>
        <v>4.696592530665783</v>
      </c>
      <c r="AJ42" s="49">
        <f t="shared" si="7"/>
        <v>5</v>
      </c>
    </row>
    <row r="43" spans="1:36" ht="12.75">
      <c r="A43" s="1">
        <v>33</v>
      </c>
      <c r="B43" s="2" t="s">
        <v>32</v>
      </c>
      <c r="C43" s="20">
        <v>10</v>
      </c>
      <c r="D43" s="20">
        <v>2</v>
      </c>
      <c r="E43" s="20">
        <v>0</v>
      </c>
      <c r="F43" s="20">
        <v>7</v>
      </c>
      <c r="G43" s="49">
        <f t="shared" si="0"/>
        <v>19</v>
      </c>
      <c r="H43" s="49">
        <v>0</v>
      </c>
      <c r="I43" s="49">
        <v>1</v>
      </c>
      <c r="J43" s="49">
        <v>0</v>
      </c>
      <c r="K43" s="49">
        <v>0</v>
      </c>
      <c r="L43" s="49">
        <f t="shared" si="1"/>
        <v>1</v>
      </c>
      <c r="M43" s="49">
        <v>0</v>
      </c>
      <c r="N43" s="49">
        <v>0</v>
      </c>
      <c r="O43" s="49">
        <v>0</v>
      </c>
      <c r="P43" s="49">
        <v>0</v>
      </c>
      <c r="Q43" s="49">
        <f t="shared" si="2"/>
        <v>0</v>
      </c>
      <c r="R43" s="41">
        <f>(G43+L43+Q43)/'П 1'!C41</f>
        <v>1.0526315789473684</v>
      </c>
      <c r="S43" s="50">
        <v>5</v>
      </c>
      <c r="T43" s="50">
        <v>0</v>
      </c>
      <c r="U43" s="50">
        <v>0</v>
      </c>
      <c r="V43" s="50">
        <v>0</v>
      </c>
      <c r="W43" s="50">
        <f t="shared" si="3"/>
        <v>5</v>
      </c>
      <c r="X43" s="50">
        <v>1</v>
      </c>
      <c r="Y43" s="50">
        <v>0</v>
      </c>
      <c r="Z43" s="50">
        <v>0</v>
      </c>
      <c r="AA43" s="50">
        <v>0</v>
      </c>
      <c r="AB43" s="50">
        <f t="shared" si="4"/>
        <v>1</v>
      </c>
      <c r="AC43" s="50">
        <v>0</v>
      </c>
      <c r="AD43" s="50">
        <v>0</v>
      </c>
      <c r="AE43" s="50">
        <v>0</v>
      </c>
      <c r="AF43" s="50">
        <v>0</v>
      </c>
      <c r="AG43" s="50">
        <f t="shared" si="9"/>
        <v>0</v>
      </c>
      <c r="AH43" s="41">
        <v>0</v>
      </c>
      <c r="AI43" s="41">
        <f t="shared" si="10"/>
        <v>1.368421052631579</v>
      </c>
      <c r="AJ43" s="49">
        <f t="shared" si="7"/>
        <v>42</v>
      </c>
    </row>
    <row r="44" spans="1:36" ht="12.75">
      <c r="A44" s="1">
        <v>34</v>
      </c>
      <c r="B44" s="2" t="s">
        <v>33</v>
      </c>
      <c r="C44" s="20">
        <v>9</v>
      </c>
      <c r="D44" s="20">
        <v>5</v>
      </c>
      <c r="E44" s="20">
        <v>5</v>
      </c>
      <c r="F44" s="20">
        <v>0</v>
      </c>
      <c r="G44" s="49">
        <f t="shared" si="0"/>
        <v>19</v>
      </c>
      <c r="H44" s="49">
        <v>1</v>
      </c>
      <c r="I44" s="49">
        <v>0</v>
      </c>
      <c r="J44" s="49">
        <v>0</v>
      </c>
      <c r="K44" s="49">
        <v>0</v>
      </c>
      <c r="L44" s="49">
        <f t="shared" si="1"/>
        <v>1</v>
      </c>
      <c r="M44" s="49">
        <v>0</v>
      </c>
      <c r="N44" s="49">
        <v>0</v>
      </c>
      <c r="O44" s="49">
        <v>0</v>
      </c>
      <c r="P44" s="49">
        <v>0</v>
      </c>
      <c r="Q44" s="49">
        <f t="shared" si="2"/>
        <v>0</v>
      </c>
      <c r="R44" s="41">
        <f>(G44+L44+Q44)/'П 1'!C42</f>
        <v>0.8</v>
      </c>
      <c r="S44" s="50">
        <v>2</v>
      </c>
      <c r="T44" s="50">
        <v>0</v>
      </c>
      <c r="U44" s="50">
        <v>0</v>
      </c>
      <c r="V44" s="50">
        <v>0</v>
      </c>
      <c r="W44" s="50">
        <f t="shared" si="3"/>
        <v>2</v>
      </c>
      <c r="X44" s="50">
        <v>1</v>
      </c>
      <c r="Y44" s="50">
        <v>0</v>
      </c>
      <c r="Z44" s="50">
        <v>0</v>
      </c>
      <c r="AA44" s="50">
        <v>0</v>
      </c>
      <c r="AB44" s="50">
        <f t="shared" si="4"/>
        <v>1</v>
      </c>
      <c r="AC44" s="50">
        <v>0</v>
      </c>
      <c r="AD44" s="50">
        <v>0</v>
      </c>
      <c r="AE44" s="50">
        <v>0</v>
      </c>
      <c r="AF44" s="50">
        <v>0</v>
      </c>
      <c r="AG44" s="50">
        <f t="shared" si="9"/>
        <v>0</v>
      </c>
      <c r="AH44" s="41">
        <f t="shared" si="11"/>
        <v>0.5</v>
      </c>
      <c r="AI44" s="41">
        <f t="shared" si="10"/>
        <v>0.6400000000000001</v>
      </c>
      <c r="AJ44" s="49">
        <f t="shared" si="7"/>
        <v>71</v>
      </c>
    </row>
    <row r="45" spans="1:36" s="31" customFormat="1" ht="12.75">
      <c r="A45" s="1">
        <v>35</v>
      </c>
      <c r="B45" s="2" t="s">
        <v>34</v>
      </c>
      <c r="C45" s="20">
        <v>14</v>
      </c>
      <c r="D45" s="20">
        <v>0</v>
      </c>
      <c r="E45" s="20">
        <v>0</v>
      </c>
      <c r="F45" s="20">
        <v>6</v>
      </c>
      <c r="G45" s="49">
        <f t="shared" si="0"/>
        <v>20</v>
      </c>
      <c r="H45" s="49">
        <v>0</v>
      </c>
      <c r="I45" s="49">
        <v>0</v>
      </c>
      <c r="J45" s="49">
        <v>0</v>
      </c>
      <c r="K45" s="49">
        <v>0</v>
      </c>
      <c r="L45" s="49">
        <f t="shared" si="1"/>
        <v>0</v>
      </c>
      <c r="M45" s="49">
        <v>0</v>
      </c>
      <c r="N45" s="49">
        <v>0</v>
      </c>
      <c r="O45" s="49">
        <v>0</v>
      </c>
      <c r="P45" s="49">
        <v>0</v>
      </c>
      <c r="Q45" s="49">
        <f t="shared" si="2"/>
        <v>0</v>
      </c>
      <c r="R45" s="41">
        <f>(G45+L45+Q45)/'П 1'!C43</f>
        <v>0.6177606177606177</v>
      </c>
      <c r="S45" s="50">
        <v>2</v>
      </c>
      <c r="T45" s="50">
        <v>0</v>
      </c>
      <c r="U45" s="50">
        <v>0</v>
      </c>
      <c r="V45" s="50">
        <v>0</v>
      </c>
      <c r="W45" s="50">
        <f t="shared" si="3"/>
        <v>2</v>
      </c>
      <c r="X45" s="50">
        <v>0</v>
      </c>
      <c r="Y45" s="50">
        <v>0</v>
      </c>
      <c r="Z45" s="50">
        <v>0</v>
      </c>
      <c r="AA45" s="50">
        <v>0</v>
      </c>
      <c r="AB45" s="50">
        <f t="shared" si="4"/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f t="shared" si="9"/>
        <v>0</v>
      </c>
      <c r="AH45" s="41">
        <v>0</v>
      </c>
      <c r="AI45" s="41">
        <f t="shared" si="10"/>
        <v>0.8030888030888031</v>
      </c>
      <c r="AJ45" s="49">
        <f t="shared" si="7"/>
        <v>65</v>
      </c>
    </row>
    <row r="46" spans="1:36" ht="12.75">
      <c r="A46" s="1">
        <v>36</v>
      </c>
      <c r="B46" s="2" t="s">
        <v>35</v>
      </c>
      <c r="C46" s="20">
        <v>19</v>
      </c>
      <c r="D46" s="20">
        <v>1</v>
      </c>
      <c r="E46" s="20">
        <v>0</v>
      </c>
      <c r="F46" s="20">
        <v>4</v>
      </c>
      <c r="G46" s="49">
        <f t="shared" si="0"/>
        <v>24</v>
      </c>
      <c r="H46" s="49">
        <v>1</v>
      </c>
      <c r="I46" s="49">
        <v>0</v>
      </c>
      <c r="J46" s="49">
        <v>0</v>
      </c>
      <c r="K46" s="49">
        <v>0</v>
      </c>
      <c r="L46" s="49">
        <f t="shared" si="1"/>
        <v>1</v>
      </c>
      <c r="M46" s="49">
        <v>0</v>
      </c>
      <c r="N46" s="49">
        <v>0</v>
      </c>
      <c r="O46" s="49">
        <v>0</v>
      </c>
      <c r="P46" s="49">
        <v>0</v>
      </c>
      <c r="Q46" s="49">
        <f t="shared" si="2"/>
        <v>0</v>
      </c>
      <c r="R46" s="41">
        <f>(G46+L46+Q46)/'П 1'!C44</f>
        <v>0.78125</v>
      </c>
      <c r="S46" s="50">
        <v>12</v>
      </c>
      <c r="T46" s="50">
        <v>1</v>
      </c>
      <c r="U46" s="50">
        <v>0</v>
      </c>
      <c r="V46" s="50">
        <v>0</v>
      </c>
      <c r="W46" s="50">
        <f t="shared" si="3"/>
        <v>13</v>
      </c>
      <c r="X46" s="50">
        <v>1</v>
      </c>
      <c r="Y46" s="50">
        <v>0</v>
      </c>
      <c r="Z46" s="50">
        <v>0</v>
      </c>
      <c r="AA46" s="50">
        <v>0</v>
      </c>
      <c r="AB46" s="50">
        <f t="shared" si="4"/>
        <v>1</v>
      </c>
      <c r="AC46" s="50">
        <v>1</v>
      </c>
      <c r="AD46" s="50">
        <v>1</v>
      </c>
      <c r="AE46" s="50">
        <v>0</v>
      </c>
      <c r="AF46" s="50">
        <v>0</v>
      </c>
      <c r="AG46" s="50">
        <f t="shared" si="9"/>
        <v>2</v>
      </c>
      <c r="AH46" s="41">
        <f t="shared" si="11"/>
        <v>0.23076923076923078</v>
      </c>
      <c r="AI46" s="41">
        <f t="shared" si="10"/>
        <v>0.8353365384615384</v>
      </c>
      <c r="AJ46" s="49">
        <f t="shared" si="7"/>
        <v>61</v>
      </c>
    </row>
    <row r="47" spans="1:36" ht="12.75">
      <c r="A47" s="1">
        <v>37</v>
      </c>
      <c r="B47" s="2" t="s">
        <v>36</v>
      </c>
      <c r="C47" s="20">
        <v>2</v>
      </c>
      <c r="D47" s="20">
        <v>0</v>
      </c>
      <c r="E47" s="20">
        <v>0</v>
      </c>
      <c r="F47" s="20">
        <v>0</v>
      </c>
      <c r="G47" s="49">
        <f t="shared" si="0"/>
        <v>2</v>
      </c>
      <c r="H47" s="49">
        <v>0</v>
      </c>
      <c r="I47" s="49">
        <v>0</v>
      </c>
      <c r="J47" s="49">
        <v>0</v>
      </c>
      <c r="K47" s="49">
        <v>0</v>
      </c>
      <c r="L47" s="49">
        <f t="shared" si="1"/>
        <v>0</v>
      </c>
      <c r="M47" s="49">
        <v>0</v>
      </c>
      <c r="N47" s="49">
        <v>0</v>
      </c>
      <c r="O47" s="49">
        <v>0</v>
      </c>
      <c r="P47" s="49">
        <v>0</v>
      </c>
      <c r="Q47" s="49">
        <f t="shared" si="2"/>
        <v>0</v>
      </c>
      <c r="R47" s="41">
        <f>(G47+L47+Q47)/'П 1'!C45</f>
        <v>0.1126717085970057</v>
      </c>
      <c r="S47" s="50">
        <v>2</v>
      </c>
      <c r="T47" s="50">
        <v>0</v>
      </c>
      <c r="U47" s="50">
        <v>0</v>
      </c>
      <c r="V47" s="50">
        <v>0</v>
      </c>
      <c r="W47" s="50">
        <f t="shared" si="3"/>
        <v>2</v>
      </c>
      <c r="X47" s="50">
        <v>0</v>
      </c>
      <c r="Y47" s="50">
        <v>0</v>
      </c>
      <c r="Z47" s="50">
        <v>0</v>
      </c>
      <c r="AA47" s="50">
        <v>0</v>
      </c>
      <c r="AB47" s="50">
        <f t="shared" si="4"/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f t="shared" si="9"/>
        <v>0</v>
      </c>
      <c r="AH47" s="41">
        <f t="shared" si="11"/>
        <v>0</v>
      </c>
      <c r="AI47" s="41">
        <f t="shared" si="10"/>
        <v>0.14647322117610742</v>
      </c>
      <c r="AJ47" s="49">
        <f t="shared" si="7"/>
        <v>80</v>
      </c>
    </row>
    <row r="48" spans="1:36" ht="12.75">
      <c r="A48" s="1">
        <v>38</v>
      </c>
      <c r="B48" s="2" t="s">
        <v>37</v>
      </c>
      <c r="C48" s="20">
        <v>6</v>
      </c>
      <c r="D48" s="20">
        <v>2</v>
      </c>
      <c r="E48" s="20">
        <v>1</v>
      </c>
      <c r="F48" s="20">
        <v>0</v>
      </c>
      <c r="G48" s="49">
        <f t="shared" si="0"/>
        <v>9</v>
      </c>
      <c r="H48" s="49">
        <v>1</v>
      </c>
      <c r="I48" s="49">
        <v>1</v>
      </c>
      <c r="J48" s="49">
        <v>0</v>
      </c>
      <c r="K48" s="49">
        <v>0</v>
      </c>
      <c r="L48" s="49">
        <f t="shared" si="1"/>
        <v>2</v>
      </c>
      <c r="M48" s="49">
        <v>0</v>
      </c>
      <c r="N48" s="49">
        <v>0</v>
      </c>
      <c r="O48" s="49">
        <v>0</v>
      </c>
      <c r="P48" s="49">
        <v>0</v>
      </c>
      <c r="Q48" s="49">
        <f t="shared" si="2"/>
        <v>0</v>
      </c>
      <c r="R48" s="41">
        <f>(G48+L48+Q48)/'П 1'!C46</f>
        <v>0.6111111111111112</v>
      </c>
      <c r="S48" s="50">
        <v>3</v>
      </c>
      <c r="T48" s="50">
        <v>0</v>
      </c>
      <c r="U48" s="50">
        <v>0</v>
      </c>
      <c r="V48" s="50">
        <v>0</v>
      </c>
      <c r="W48" s="50">
        <f t="shared" si="3"/>
        <v>3</v>
      </c>
      <c r="X48" s="50">
        <v>0</v>
      </c>
      <c r="Y48" s="50">
        <v>0</v>
      </c>
      <c r="Z48" s="50">
        <v>0</v>
      </c>
      <c r="AA48" s="50">
        <v>0</v>
      </c>
      <c r="AB48" s="50">
        <f t="shared" si="4"/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f t="shared" si="9"/>
        <v>0</v>
      </c>
      <c r="AH48" s="41">
        <v>0</v>
      </c>
      <c r="AI48" s="41">
        <f t="shared" si="10"/>
        <v>0.7944444444444445</v>
      </c>
      <c r="AJ48" s="49">
        <f t="shared" si="7"/>
        <v>66</v>
      </c>
    </row>
    <row r="49" spans="1:36" ht="12.75">
      <c r="A49" s="1">
        <v>39</v>
      </c>
      <c r="B49" s="2" t="s">
        <v>38</v>
      </c>
      <c r="C49" s="20">
        <v>12</v>
      </c>
      <c r="D49" s="20">
        <v>8</v>
      </c>
      <c r="E49" s="20">
        <v>2</v>
      </c>
      <c r="F49" s="20">
        <v>22</v>
      </c>
      <c r="G49" s="49">
        <f t="shared" si="0"/>
        <v>44</v>
      </c>
      <c r="H49" s="49">
        <v>0</v>
      </c>
      <c r="I49" s="49">
        <v>0</v>
      </c>
      <c r="J49" s="49">
        <v>0</v>
      </c>
      <c r="K49" s="49">
        <v>0</v>
      </c>
      <c r="L49" s="49">
        <f t="shared" si="1"/>
        <v>0</v>
      </c>
      <c r="M49" s="49">
        <v>0</v>
      </c>
      <c r="N49" s="49">
        <v>0</v>
      </c>
      <c r="O49" s="49">
        <v>0</v>
      </c>
      <c r="P49" s="49">
        <v>0</v>
      </c>
      <c r="Q49" s="49">
        <f t="shared" si="2"/>
        <v>0</v>
      </c>
      <c r="R49" s="41">
        <f>(G49+L49+Q49)/'П 1'!C47</f>
        <v>2.3157894736842106</v>
      </c>
      <c r="S49" s="50">
        <v>1</v>
      </c>
      <c r="T49" s="50">
        <v>2</v>
      </c>
      <c r="U49" s="50">
        <v>0</v>
      </c>
      <c r="V49" s="50">
        <v>0</v>
      </c>
      <c r="W49" s="50">
        <f t="shared" si="3"/>
        <v>3</v>
      </c>
      <c r="X49" s="50">
        <v>0</v>
      </c>
      <c r="Y49" s="50">
        <v>0</v>
      </c>
      <c r="Z49" s="50">
        <v>0</v>
      </c>
      <c r="AA49" s="50">
        <v>0</v>
      </c>
      <c r="AB49" s="50">
        <f t="shared" si="4"/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f t="shared" si="9"/>
        <v>0</v>
      </c>
      <c r="AH49" s="41">
        <v>0</v>
      </c>
      <c r="AI49" s="41">
        <f t="shared" si="10"/>
        <v>3.0105263157894737</v>
      </c>
      <c r="AJ49" s="49">
        <f t="shared" si="7"/>
        <v>11</v>
      </c>
    </row>
    <row r="50" spans="1:36" ht="12.75">
      <c r="A50" s="1">
        <v>40</v>
      </c>
      <c r="B50" s="2" t="s">
        <v>39</v>
      </c>
      <c r="C50" s="20">
        <v>12</v>
      </c>
      <c r="D50" s="20">
        <v>0</v>
      </c>
      <c r="E50" s="20">
        <v>0</v>
      </c>
      <c r="F50" s="20">
        <v>10</v>
      </c>
      <c r="G50" s="49">
        <f t="shared" si="0"/>
        <v>22</v>
      </c>
      <c r="H50" s="49">
        <v>2</v>
      </c>
      <c r="I50" s="49">
        <v>0</v>
      </c>
      <c r="J50" s="49">
        <v>0</v>
      </c>
      <c r="K50" s="49">
        <v>0</v>
      </c>
      <c r="L50" s="49">
        <f t="shared" si="1"/>
        <v>2</v>
      </c>
      <c r="M50" s="49">
        <v>0</v>
      </c>
      <c r="N50" s="49">
        <v>0</v>
      </c>
      <c r="O50" s="49">
        <v>0</v>
      </c>
      <c r="P50" s="49">
        <v>0</v>
      </c>
      <c r="Q50" s="49">
        <f t="shared" si="2"/>
        <v>0</v>
      </c>
      <c r="R50" s="41">
        <f>(G50+L50+Q50)/'П 1'!C48</f>
        <v>0.24</v>
      </c>
      <c r="S50" s="50">
        <v>5</v>
      </c>
      <c r="T50" s="50">
        <v>0</v>
      </c>
      <c r="U50" s="50">
        <v>0</v>
      </c>
      <c r="V50" s="50">
        <v>0</v>
      </c>
      <c r="W50" s="50">
        <f t="shared" si="3"/>
        <v>5</v>
      </c>
      <c r="X50" s="50">
        <v>0</v>
      </c>
      <c r="Y50" s="50">
        <v>0</v>
      </c>
      <c r="Z50" s="50">
        <v>0</v>
      </c>
      <c r="AA50" s="50">
        <v>0</v>
      </c>
      <c r="AB50" s="50">
        <f t="shared" si="4"/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f t="shared" si="9"/>
        <v>0</v>
      </c>
      <c r="AH50" s="41">
        <f t="shared" si="11"/>
        <v>0</v>
      </c>
      <c r="AI50" s="41">
        <f t="shared" si="10"/>
        <v>0.312</v>
      </c>
      <c r="AJ50" s="49">
        <f t="shared" si="7"/>
        <v>78</v>
      </c>
    </row>
    <row r="51" spans="1:36" ht="12.75">
      <c r="A51" s="1">
        <v>41</v>
      </c>
      <c r="B51" s="2" t="s">
        <v>40</v>
      </c>
      <c r="C51" s="20">
        <v>27</v>
      </c>
      <c r="D51" s="20">
        <v>7</v>
      </c>
      <c r="E51" s="20">
        <v>31</v>
      </c>
      <c r="F51" s="20">
        <v>0</v>
      </c>
      <c r="G51" s="49">
        <f t="shared" si="0"/>
        <v>65</v>
      </c>
      <c r="H51" s="49">
        <v>0</v>
      </c>
      <c r="I51" s="49">
        <v>0</v>
      </c>
      <c r="J51" s="49">
        <v>4</v>
      </c>
      <c r="K51" s="49">
        <v>0</v>
      </c>
      <c r="L51" s="49">
        <f t="shared" si="1"/>
        <v>4</v>
      </c>
      <c r="M51" s="49">
        <v>0</v>
      </c>
      <c r="N51" s="49">
        <v>0</v>
      </c>
      <c r="O51" s="49">
        <v>0</v>
      </c>
      <c r="P51" s="49">
        <v>0</v>
      </c>
      <c r="Q51" s="49">
        <f t="shared" si="2"/>
        <v>0</v>
      </c>
      <c r="R51" s="41">
        <f>(G51+L51+Q51)/'П 1'!C49</f>
        <v>1.2069970845481042</v>
      </c>
      <c r="S51" s="50">
        <v>1</v>
      </c>
      <c r="T51" s="50">
        <v>0</v>
      </c>
      <c r="U51" s="50">
        <v>0</v>
      </c>
      <c r="V51" s="50">
        <v>0</v>
      </c>
      <c r="W51" s="50">
        <f t="shared" si="3"/>
        <v>1</v>
      </c>
      <c r="X51" s="50">
        <v>0</v>
      </c>
      <c r="Y51" s="50">
        <v>0</v>
      </c>
      <c r="Z51" s="50">
        <v>0</v>
      </c>
      <c r="AA51" s="50">
        <v>0</v>
      </c>
      <c r="AB51" s="50">
        <f t="shared" si="4"/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f t="shared" si="9"/>
        <v>0</v>
      </c>
      <c r="AH51" s="41">
        <v>0</v>
      </c>
      <c r="AI51" s="41">
        <f t="shared" si="10"/>
        <v>1.5690962099125354</v>
      </c>
      <c r="AJ51" s="49">
        <f t="shared" si="7"/>
        <v>38</v>
      </c>
    </row>
    <row r="52" spans="1:36" ht="12.75">
      <c r="A52" s="1">
        <v>42</v>
      </c>
      <c r="B52" s="2" t="s">
        <v>41</v>
      </c>
      <c r="C52" s="20">
        <v>4</v>
      </c>
      <c r="D52" s="20">
        <v>5</v>
      </c>
      <c r="E52" s="20">
        <v>5</v>
      </c>
      <c r="F52" s="20">
        <v>10</v>
      </c>
      <c r="G52" s="49">
        <f t="shared" si="0"/>
        <v>24</v>
      </c>
      <c r="H52" s="49">
        <v>0</v>
      </c>
      <c r="I52" s="49">
        <v>0</v>
      </c>
      <c r="J52" s="49">
        <v>0</v>
      </c>
      <c r="K52" s="49">
        <v>0</v>
      </c>
      <c r="L52" s="49">
        <f t="shared" si="1"/>
        <v>0</v>
      </c>
      <c r="M52" s="49">
        <v>0</v>
      </c>
      <c r="N52" s="49">
        <v>0</v>
      </c>
      <c r="O52" s="49">
        <v>0</v>
      </c>
      <c r="P52" s="49">
        <v>0</v>
      </c>
      <c r="Q52" s="49">
        <f t="shared" si="2"/>
        <v>0</v>
      </c>
      <c r="R52" s="41">
        <f>(G52+L52+Q52)/'П 1'!C50</f>
        <v>0.8027859237536656</v>
      </c>
      <c r="S52" s="50">
        <v>3</v>
      </c>
      <c r="T52" s="50">
        <v>1</v>
      </c>
      <c r="U52" s="50">
        <v>0</v>
      </c>
      <c r="V52" s="50">
        <v>1</v>
      </c>
      <c r="W52" s="50">
        <f t="shared" si="3"/>
        <v>5</v>
      </c>
      <c r="X52" s="50">
        <v>0</v>
      </c>
      <c r="Y52" s="50">
        <v>0</v>
      </c>
      <c r="Z52" s="50">
        <v>0</v>
      </c>
      <c r="AA52" s="50">
        <v>1</v>
      </c>
      <c r="AB52" s="50">
        <f t="shared" si="4"/>
        <v>1</v>
      </c>
      <c r="AC52" s="50">
        <v>0</v>
      </c>
      <c r="AD52" s="50">
        <v>0</v>
      </c>
      <c r="AE52" s="50">
        <v>0</v>
      </c>
      <c r="AF52" s="50">
        <v>0</v>
      </c>
      <c r="AG52" s="50">
        <f t="shared" si="9"/>
        <v>0</v>
      </c>
      <c r="AH52" s="41">
        <f t="shared" si="11"/>
        <v>0.2</v>
      </c>
      <c r="AI52" s="41">
        <f t="shared" si="10"/>
        <v>0.8830645161290323</v>
      </c>
      <c r="AJ52" s="49">
        <f t="shared" si="7"/>
        <v>56</v>
      </c>
    </row>
    <row r="53" spans="1:36" ht="12.75">
      <c r="A53" s="1">
        <v>43</v>
      </c>
      <c r="B53" s="2" t="s">
        <v>42</v>
      </c>
      <c r="C53" s="20">
        <v>2</v>
      </c>
      <c r="D53" s="20">
        <v>0</v>
      </c>
      <c r="E53" s="20">
        <v>0</v>
      </c>
      <c r="F53" s="20">
        <v>4</v>
      </c>
      <c r="G53" s="49">
        <f t="shared" si="0"/>
        <v>6</v>
      </c>
      <c r="H53" s="49">
        <v>0</v>
      </c>
      <c r="I53" s="49">
        <v>0</v>
      </c>
      <c r="J53" s="49">
        <v>0</v>
      </c>
      <c r="K53" s="49">
        <v>0</v>
      </c>
      <c r="L53" s="49">
        <f t="shared" si="1"/>
        <v>0</v>
      </c>
      <c r="M53" s="49">
        <v>0</v>
      </c>
      <c r="N53" s="49">
        <v>0</v>
      </c>
      <c r="O53" s="49">
        <v>0</v>
      </c>
      <c r="P53" s="49">
        <v>0</v>
      </c>
      <c r="Q53" s="49">
        <f t="shared" si="2"/>
        <v>0</v>
      </c>
      <c r="R53" s="41">
        <f>(G53+L53+Q53)/'П 1'!C51</f>
        <v>0.5229226361031519</v>
      </c>
      <c r="S53" s="50">
        <v>1</v>
      </c>
      <c r="T53" s="50">
        <v>0</v>
      </c>
      <c r="U53" s="50">
        <v>0</v>
      </c>
      <c r="V53" s="50">
        <v>0</v>
      </c>
      <c r="W53" s="50">
        <f t="shared" si="3"/>
        <v>1</v>
      </c>
      <c r="X53" s="50">
        <v>1</v>
      </c>
      <c r="Y53" s="50">
        <v>0</v>
      </c>
      <c r="Z53" s="50">
        <v>0</v>
      </c>
      <c r="AA53" s="50">
        <v>0</v>
      </c>
      <c r="AB53" s="50">
        <f t="shared" si="4"/>
        <v>1</v>
      </c>
      <c r="AC53" s="50">
        <v>0</v>
      </c>
      <c r="AD53" s="50">
        <v>0</v>
      </c>
      <c r="AE53" s="50">
        <v>0</v>
      </c>
      <c r="AF53" s="50">
        <v>0</v>
      </c>
      <c r="AG53" s="50">
        <f t="shared" si="9"/>
        <v>0</v>
      </c>
      <c r="AH53" s="41">
        <v>0</v>
      </c>
      <c r="AI53" s="41">
        <f t="shared" si="10"/>
        <v>0.6797994269340976</v>
      </c>
      <c r="AJ53" s="49">
        <f t="shared" si="7"/>
        <v>68</v>
      </c>
    </row>
    <row r="54" spans="1:36" ht="12.75">
      <c r="A54" s="1">
        <v>44</v>
      </c>
      <c r="B54" s="2" t="s">
        <v>43</v>
      </c>
      <c r="C54" s="20">
        <v>120</v>
      </c>
      <c r="D54" s="20">
        <v>11</v>
      </c>
      <c r="E54" s="20">
        <v>3</v>
      </c>
      <c r="F54" s="20">
        <v>7</v>
      </c>
      <c r="G54" s="49">
        <f t="shared" si="0"/>
        <v>141</v>
      </c>
      <c r="H54" s="49">
        <v>77</v>
      </c>
      <c r="I54" s="49">
        <v>0</v>
      </c>
      <c r="J54" s="49">
        <v>1</v>
      </c>
      <c r="K54" s="49">
        <v>1</v>
      </c>
      <c r="L54" s="49">
        <f t="shared" si="1"/>
        <v>79</v>
      </c>
      <c r="M54" s="49">
        <v>1</v>
      </c>
      <c r="N54" s="49">
        <v>0</v>
      </c>
      <c r="O54" s="49">
        <v>0</v>
      </c>
      <c r="P54" s="49">
        <v>0</v>
      </c>
      <c r="Q54" s="49">
        <f t="shared" si="2"/>
        <v>1</v>
      </c>
      <c r="R54" s="41">
        <f>(G54+L54+Q54)/'П 1'!C52</f>
        <v>3.9464285714285716</v>
      </c>
      <c r="S54" s="50">
        <v>10</v>
      </c>
      <c r="T54" s="50">
        <v>0</v>
      </c>
      <c r="U54" s="50">
        <v>0</v>
      </c>
      <c r="V54" s="50">
        <v>1</v>
      </c>
      <c r="W54" s="50">
        <f t="shared" si="3"/>
        <v>11</v>
      </c>
      <c r="X54" s="50">
        <v>0</v>
      </c>
      <c r="Y54" s="50">
        <v>0</v>
      </c>
      <c r="Z54" s="50">
        <v>0</v>
      </c>
      <c r="AA54" s="50">
        <v>0</v>
      </c>
      <c r="AB54" s="50">
        <f t="shared" si="4"/>
        <v>0</v>
      </c>
      <c r="AC54" s="50">
        <v>1</v>
      </c>
      <c r="AD54" s="50">
        <v>0</v>
      </c>
      <c r="AE54" s="50">
        <v>0</v>
      </c>
      <c r="AF54" s="50">
        <v>0</v>
      </c>
      <c r="AG54" s="50">
        <f t="shared" si="9"/>
        <v>1</v>
      </c>
      <c r="AH54" s="41">
        <f t="shared" si="11"/>
        <v>0.08333333333333333</v>
      </c>
      <c r="AI54" s="41">
        <f t="shared" si="10"/>
        <v>4.801488095238096</v>
      </c>
      <c r="AJ54" s="49">
        <f t="shared" si="7"/>
        <v>4</v>
      </c>
    </row>
    <row r="55" spans="1:36" ht="12.75">
      <c r="A55" s="1">
        <v>45</v>
      </c>
      <c r="B55" s="2" t="s">
        <v>44</v>
      </c>
      <c r="C55" s="20">
        <v>20</v>
      </c>
      <c r="D55" s="20">
        <v>2</v>
      </c>
      <c r="E55" s="20">
        <v>0</v>
      </c>
      <c r="F55" s="20">
        <v>14</v>
      </c>
      <c r="G55" s="49">
        <f t="shared" si="0"/>
        <v>36</v>
      </c>
      <c r="H55" s="49">
        <v>18</v>
      </c>
      <c r="I55" s="49">
        <v>0</v>
      </c>
      <c r="J55" s="49">
        <v>0</v>
      </c>
      <c r="K55" s="49">
        <v>0</v>
      </c>
      <c r="L55" s="49">
        <f t="shared" si="1"/>
        <v>18</v>
      </c>
      <c r="M55" s="49">
        <v>0</v>
      </c>
      <c r="N55" s="49">
        <v>0</v>
      </c>
      <c r="O55" s="49">
        <v>0</v>
      </c>
      <c r="P55" s="49">
        <v>0</v>
      </c>
      <c r="Q55" s="49">
        <f t="shared" si="2"/>
        <v>0</v>
      </c>
      <c r="R55" s="41">
        <f>(G55+L55+Q55)/'П 1'!C53</f>
        <v>2.8421052631578947</v>
      </c>
      <c r="S55" s="50">
        <v>2</v>
      </c>
      <c r="T55" s="50">
        <v>0</v>
      </c>
      <c r="U55" s="50">
        <v>0</v>
      </c>
      <c r="V55" s="50">
        <v>0</v>
      </c>
      <c r="W55" s="50">
        <f t="shared" si="3"/>
        <v>2</v>
      </c>
      <c r="X55" s="50">
        <v>0</v>
      </c>
      <c r="Y55" s="50">
        <v>0</v>
      </c>
      <c r="Z55" s="50">
        <v>0</v>
      </c>
      <c r="AA55" s="50">
        <v>0</v>
      </c>
      <c r="AB55" s="50">
        <f t="shared" si="4"/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f t="shared" si="9"/>
        <v>0</v>
      </c>
      <c r="AH55" s="41">
        <f t="shared" si="11"/>
        <v>0</v>
      </c>
      <c r="AI55" s="41">
        <f t="shared" si="10"/>
        <v>3.694736842105263</v>
      </c>
      <c r="AJ55" s="49">
        <f t="shared" si="7"/>
        <v>8</v>
      </c>
    </row>
    <row r="56" spans="1:36" ht="12.75">
      <c r="A56" s="1">
        <v>46</v>
      </c>
      <c r="B56" s="2" t="s">
        <v>45</v>
      </c>
      <c r="C56" s="20">
        <v>55</v>
      </c>
      <c r="D56" s="20">
        <v>10</v>
      </c>
      <c r="E56" s="20">
        <v>6</v>
      </c>
      <c r="F56" s="20">
        <v>11</v>
      </c>
      <c r="G56" s="49">
        <f t="shared" si="0"/>
        <v>82</v>
      </c>
      <c r="H56" s="49">
        <v>8</v>
      </c>
      <c r="I56" s="49">
        <v>3</v>
      </c>
      <c r="J56" s="49">
        <v>3</v>
      </c>
      <c r="K56" s="49">
        <v>0</v>
      </c>
      <c r="L56" s="49">
        <f t="shared" si="1"/>
        <v>14</v>
      </c>
      <c r="M56" s="49">
        <v>0</v>
      </c>
      <c r="N56" s="49">
        <v>0</v>
      </c>
      <c r="O56" s="49">
        <v>0</v>
      </c>
      <c r="P56" s="49">
        <v>0</v>
      </c>
      <c r="Q56" s="49">
        <f t="shared" si="2"/>
        <v>0</v>
      </c>
      <c r="R56" s="41">
        <f>(G56+L56+Q56)/'П 1'!C54</f>
        <v>1.8823529411764706</v>
      </c>
      <c r="S56" s="50">
        <v>20</v>
      </c>
      <c r="T56" s="50">
        <v>0</v>
      </c>
      <c r="U56" s="50">
        <v>1</v>
      </c>
      <c r="V56" s="50">
        <v>0</v>
      </c>
      <c r="W56" s="50">
        <f t="shared" si="3"/>
        <v>21</v>
      </c>
      <c r="X56" s="50">
        <v>0</v>
      </c>
      <c r="Y56" s="50">
        <v>0</v>
      </c>
      <c r="Z56" s="50">
        <v>0</v>
      </c>
      <c r="AA56" s="50">
        <v>0</v>
      </c>
      <c r="AB56" s="50">
        <f t="shared" si="4"/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f t="shared" si="9"/>
        <v>0</v>
      </c>
      <c r="AH56" s="41">
        <f t="shared" si="11"/>
        <v>0</v>
      </c>
      <c r="AI56" s="41">
        <f t="shared" si="10"/>
        <v>2.447058823529412</v>
      </c>
      <c r="AJ56" s="49">
        <f t="shared" si="7"/>
        <v>20</v>
      </c>
    </row>
    <row r="57" spans="1:36" ht="12.75">
      <c r="A57" s="1">
        <v>47</v>
      </c>
      <c r="B57" s="2" t="s">
        <v>46</v>
      </c>
      <c r="C57" s="20">
        <v>11</v>
      </c>
      <c r="D57" s="20">
        <v>0</v>
      </c>
      <c r="E57" s="20">
        <v>2</v>
      </c>
      <c r="F57" s="20">
        <v>3</v>
      </c>
      <c r="G57" s="49">
        <f t="shared" si="0"/>
        <v>16</v>
      </c>
      <c r="H57" s="49">
        <v>2</v>
      </c>
      <c r="I57" s="49">
        <v>0</v>
      </c>
      <c r="J57" s="49">
        <v>0</v>
      </c>
      <c r="K57" s="49">
        <v>0</v>
      </c>
      <c r="L57" s="49">
        <f t="shared" si="1"/>
        <v>2</v>
      </c>
      <c r="M57" s="49">
        <v>0</v>
      </c>
      <c r="N57" s="49">
        <v>0</v>
      </c>
      <c r="O57" s="49">
        <v>0</v>
      </c>
      <c r="P57" s="49">
        <v>0</v>
      </c>
      <c r="Q57" s="49">
        <f t="shared" si="2"/>
        <v>0</v>
      </c>
      <c r="R57" s="41">
        <f>(G57+L57+Q57)/'П 1'!C55</f>
        <v>0.42857142857142855</v>
      </c>
      <c r="S57" s="50">
        <v>2</v>
      </c>
      <c r="T57" s="50">
        <v>0</v>
      </c>
      <c r="U57" s="50">
        <v>0</v>
      </c>
      <c r="V57" s="50">
        <v>1</v>
      </c>
      <c r="W57" s="50">
        <f t="shared" si="3"/>
        <v>3</v>
      </c>
      <c r="X57" s="50">
        <v>0</v>
      </c>
      <c r="Y57" s="50">
        <v>0</v>
      </c>
      <c r="Z57" s="50">
        <v>0</v>
      </c>
      <c r="AA57" s="50">
        <v>0</v>
      </c>
      <c r="AB57" s="50">
        <f t="shared" si="4"/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f t="shared" si="9"/>
        <v>0</v>
      </c>
      <c r="AH57" s="41">
        <f t="shared" si="11"/>
        <v>0</v>
      </c>
      <c r="AI57" s="41">
        <f t="shared" si="10"/>
        <v>0.5571428571428572</v>
      </c>
      <c r="AJ57" s="49">
        <f t="shared" si="7"/>
        <v>75</v>
      </c>
    </row>
    <row r="58" spans="1:36" ht="12.75">
      <c r="A58" s="1">
        <v>48</v>
      </c>
      <c r="B58" s="2" t="s">
        <v>47</v>
      </c>
      <c r="C58" s="20">
        <v>22</v>
      </c>
      <c r="D58" s="20">
        <v>21</v>
      </c>
      <c r="E58" s="20">
        <v>9</v>
      </c>
      <c r="F58" s="20">
        <v>15</v>
      </c>
      <c r="G58" s="49">
        <f t="shared" si="0"/>
        <v>67</v>
      </c>
      <c r="H58" s="49">
        <v>11</v>
      </c>
      <c r="I58" s="49">
        <v>4</v>
      </c>
      <c r="J58" s="49">
        <v>2</v>
      </c>
      <c r="K58" s="49">
        <v>0</v>
      </c>
      <c r="L58" s="49">
        <f t="shared" si="1"/>
        <v>17</v>
      </c>
      <c r="M58" s="49">
        <v>0</v>
      </c>
      <c r="N58" s="49">
        <v>0</v>
      </c>
      <c r="O58" s="49">
        <v>0</v>
      </c>
      <c r="P58" s="49">
        <v>0</v>
      </c>
      <c r="Q58" s="49">
        <f t="shared" si="2"/>
        <v>0</v>
      </c>
      <c r="R58" s="41">
        <f>(G58+L58+Q58)/'П 1'!C56</f>
        <v>2.210526315789474</v>
      </c>
      <c r="S58" s="50">
        <v>0</v>
      </c>
      <c r="T58" s="50">
        <v>0</v>
      </c>
      <c r="U58" s="50">
        <v>0</v>
      </c>
      <c r="V58" s="50">
        <v>0</v>
      </c>
      <c r="W58" s="50">
        <f t="shared" si="3"/>
        <v>0</v>
      </c>
      <c r="X58" s="50">
        <v>0</v>
      </c>
      <c r="Y58" s="50">
        <v>0</v>
      </c>
      <c r="Z58" s="50">
        <v>0</v>
      </c>
      <c r="AA58" s="50">
        <v>0</v>
      </c>
      <c r="AB58" s="50">
        <f t="shared" si="4"/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f t="shared" si="9"/>
        <v>0</v>
      </c>
      <c r="AH58" s="41">
        <v>0</v>
      </c>
      <c r="AI58" s="41">
        <f t="shared" si="10"/>
        <v>2.8736842105263163</v>
      </c>
      <c r="AJ58" s="49">
        <f t="shared" si="7"/>
        <v>14</v>
      </c>
    </row>
    <row r="59" spans="1:36" ht="12.75">
      <c r="A59" s="1">
        <v>49</v>
      </c>
      <c r="B59" s="2" t="s">
        <v>48</v>
      </c>
      <c r="C59" s="20">
        <v>8</v>
      </c>
      <c r="D59" s="20">
        <v>3</v>
      </c>
      <c r="E59" s="20">
        <v>3</v>
      </c>
      <c r="F59" s="20">
        <v>9</v>
      </c>
      <c r="G59" s="49">
        <f t="shared" si="0"/>
        <v>23</v>
      </c>
      <c r="H59" s="49">
        <v>9</v>
      </c>
      <c r="I59" s="49">
        <v>1</v>
      </c>
      <c r="J59" s="49">
        <v>0</v>
      </c>
      <c r="K59" s="49">
        <v>2</v>
      </c>
      <c r="L59" s="49">
        <f t="shared" si="1"/>
        <v>12</v>
      </c>
      <c r="M59" s="49">
        <v>0</v>
      </c>
      <c r="N59" s="49">
        <v>0</v>
      </c>
      <c r="O59" s="49">
        <v>0</v>
      </c>
      <c r="P59" s="49">
        <v>0</v>
      </c>
      <c r="Q59" s="49">
        <f t="shared" si="2"/>
        <v>0</v>
      </c>
      <c r="R59" s="41">
        <f>(G59+L59+Q59)/'П 1'!C57</f>
        <v>1.5217391304347827</v>
      </c>
      <c r="S59" s="50">
        <v>0</v>
      </c>
      <c r="T59" s="50">
        <v>0</v>
      </c>
      <c r="U59" s="50">
        <v>0</v>
      </c>
      <c r="V59" s="50">
        <v>0</v>
      </c>
      <c r="W59" s="50">
        <f t="shared" si="3"/>
        <v>0</v>
      </c>
      <c r="X59" s="50">
        <v>0</v>
      </c>
      <c r="Y59" s="50">
        <v>0</v>
      </c>
      <c r="Z59" s="50">
        <v>0</v>
      </c>
      <c r="AA59" s="50">
        <v>0</v>
      </c>
      <c r="AB59" s="50">
        <f t="shared" si="4"/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f t="shared" si="9"/>
        <v>0</v>
      </c>
      <c r="AH59" s="41">
        <v>0</v>
      </c>
      <c r="AI59" s="41">
        <f t="shared" si="10"/>
        <v>1.9782608695652175</v>
      </c>
      <c r="AJ59" s="49">
        <f t="shared" si="7"/>
        <v>33</v>
      </c>
    </row>
    <row r="60" spans="1:36" ht="12.75">
      <c r="A60" s="1">
        <v>50</v>
      </c>
      <c r="B60" s="2" t="s">
        <v>49</v>
      </c>
      <c r="C60" s="20">
        <v>14</v>
      </c>
      <c r="D60" s="20">
        <v>1</v>
      </c>
      <c r="E60" s="20">
        <v>1</v>
      </c>
      <c r="F60" s="20">
        <v>1</v>
      </c>
      <c r="G60" s="49">
        <f t="shared" si="0"/>
        <v>17</v>
      </c>
      <c r="H60" s="49">
        <v>2</v>
      </c>
      <c r="I60" s="49">
        <v>0</v>
      </c>
      <c r="J60" s="49">
        <v>0</v>
      </c>
      <c r="K60" s="49">
        <v>0</v>
      </c>
      <c r="L60" s="49">
        <f t="shared" si="1"/>
        <v>2</v>
      </c>
      <c r="M60" s="49">
        <v>0</v>
      </c>
      <c r="N60" s="49">
        <v>0</v>
      </c>
      <c r="O60" s="49">
        <v>0</v>
      </c>
      <c r="P60" s="49">
        <v>1</v>
      </c>
      <c r="Q60" s="49">
        <f t="shared" si="2"/>
        <v>1</v>
      </c>
      <c r="R60" s="41">
        <f>(G60+L60+Q60)/'П 1'!C58</f>
        <v>0.8333333333333334</v>
      </c>
      <c r="S60" s="50">
        <v>3</v>
      </c>
      <c r="T60" s="50">
        <v>0</v>
      </c>
      <c r="U60" s="50">
        <v>0</v>
      </c>
      <c r="V60" s="50">
        <v>0</v>
      </c>
      <c r="W60" s="50">
        <f t="shared" si="3"/>
        <v>3</v>
      </c>
      <c r="X60" s="50">
        <v>1</v>
      </c>
      <c r="Y60" s="50">
        <v>0</v>
      </c>
      <c r="Z60" s="50">
        <v>0</v>
      </c>
      <c r="AA60" s="50">
        <v>0</v>
      </c>
      <c r="AB60" s="50">
        <f t="shared" si="4"/>
        <v>1</v>
      </c>
      <c r="AC60" s="50">
        <v>0</v>
      </c>
      <c r="AD60" s="50">
        <v>0</v>
      </c>
      <c r="AE60" s="50">
        <v>0</v>
      </c>
      <c r="AF60" s="50">
        <v>1</v>
      </c>
      <c r="AG60" s="50">
        <f t="shared" si="9"/>
        <v>1</v>
      </c>
      <c r="AH60" s="41">
        <f t="shared" si="11"/>
        <v>0.5</v>
      </c>
      <c r="AI60" s="41">
        <f t="shared" si="10"/>
        <v>0.6666666666666667</v>
      </c>
      <c r="AJ60" s="49">
        <f t="shared" si="7"/>
        <v>69</v>
      </c>
    </row>
    <row r="61" spans="1:36" ht="12.75">
      <c r="A61" s="1">
        <v>51</v>
      </c>
      <c r="B61" s="2" t="s">
        <v>50</v>
      </c>
      <c r="C61" s="20">
        <v>62</v>
      </c>
      <c r="D61" s="20">
        <v>6</v>
      </c>
      <c r="E61" s="20">
        <v>14</v>
      </c>
      <c r="F61" s="20">
        <v>10</v>
      </c>
      <c r="G61" s="49">
        <f t="shared" si="0"/>
        <v>92</v>
      </c>
      <c r="H61" s="49">
        <v>6</v>
      </c>
      <c r="I61" s="49">
        <v>0</v>
      </c>
      <c r="J61" s="49">
        <v>0</v>
      </c>
      <c r="K61" s="49">
        <v>4</v>
      </c>
      <c r="L61" s="49">
        <f t="shared" si="1"/>
        <v>10</v>
      </c>
      <c r="M61" s="49">
        <v>0</v>
      </c>
      <c r="N61" s="49">
        <v>0</v>
      </c>
      <c r="O61" s="49">
        <v>0</v>
      </c>
      <c r="P61" s="49">
        <v>0</v>
      </c>
      <c r="Q61" s="49">
        <f t="shared" si="2"/>
        <v>0</v>
      </c>
      <c r="R61" s="41">
        <f>(G61+L61+Q61)/'П 1'!C59</f>
        <v>2.2666666666666666</v>
      </c>
      <c r="S61" s="50">
        <v>12</v>
      </c>
      <c r="T61" s="50">
        <v>1</v>
      </c>
      <c r="U61" s="50">
        <v>0</v>
      </c>
      <c r="V61" s="50">
        <v>0</v>
      </c>
      <c r="W61" s="50">
        <f t="shared" si="3"/>
        <v>13</v>
      </c>
      <c r="X61" s="50">
        <v>0</v>
      </c>
      <c r="Y61" s="50">
        <v>0</v>
      </c>
      <c r="Z61" s="50">
        <v>0</v>
      </c>
      <c r="AA61" s="50">
        <v>0</v>
      </c>
      <c r="AB61" s="50">
        <f t="shared" si="4"/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f t="shared" si="9"/>
        <v>0</v>
      </c>
      <c r="AH61" s="41">
        <f t="shared" si="11"/>
        <v>0</v>
      </c>
      <c r="AI61" s="41">
        <f t="shared" si="10"/>
        <v>2.9466666666666668</v>
      </c>
      <c r="AJ61" s="49">
        <f t="shared" si="7"/>
        <v>13</v>
      </c>
    </row>
    <row r="62" spans="1:36" ht="12.75">
      <c r="A62" s="1">
        <v>52</v>
      </c>
      <c r="B62" s="2" t="s">
        <v>51</v>
      </c>
      <c r="C62" s="20">
        <v>14</v>
      </c>
      <c r="D62" s="20">
        <v>0</v>
      </c>
      <c r="E62" s="20">
        <v>12</v>
      </c>
      <c r="F62" s="20">
        <v>0</v>
      </c>
      <c r="G62" s="49">
        <f t="shared" si="0"/>
        <v>26</v>
      </c>
      <c r="H62" s="49">
        <v>5</v>
      </c>
      <c r="I62" s="49">
        <v>0</v>
      </c>
      <c r="J62" s="49">
        <v>5</v>
      </c>
      <c r="K62" s="49">
        <v>0</v>
      </c>
      <c r="L62" s="49">
        <f t="shared" si="1"/>
        <v>10</v>
      </c>
      <c r="M62" s="49">
        <v>2</v>
      </c>
      <c r="N62" s="49">
        <v>1</v>
      </c>
      <c r="O62" s="49">
        <v>0</v>
      </c>
      <c r="P62" s="49">
        <v>0</v>
      </c>
      <c r="Q62" s="49">
        <f t="shared" si="2"/>
        <v>3</v>
      </c>
      <c r="R62" s="41">
        <f>(G62+L62+Q62)/'П 1'!C60</f>
        <v>1.0493144626271562</v>
      </c>
      <c r="S62" s="50">
        <v>2</v>
      </c>
      <c r="T62" s="50">
        <v>0</v>
      </c>
      <c r="U62" s="50">
        <v>11</v>
      </c>
      <c r="V62" s="50">
        <v>0</v>
      </c>
      <c r="W62" s="50">
        <f t="shared" si="3"/>
        <v>13</v>
      </c>
      <c r="X62" s="50">
        <v>0</v>
      </c>
      <c r="Y62" s="50">
        <v>0</v>
      </c>
      <c r="Z62" s="50">
        <v>0</v>
      </c>
      <c r="AA62" s="50">
        <v>0</v>
      </c>
      <c r="AB62" s="50">
        <f t="shared" si="4"/>
        <v>0</v>
      </c>
      <c r="AC62" s="50">
        <v>0</v>
      </c>
      <c r="AD62" s="50">
        <v>1</v>
      </c>
      <c r="AE62" s="50">
        <v>0</v>
      </c>
      <c r="AF62" s="50">
        <v>0</v>
      </c>
      <c r="AG62" s="50">
        <f t="shared" si="9"/>
        <v>1</v>
      </c>
      <c r="AH62" s="41">
        <f t="shared" si="11"/>
        <v>0.0625</v>
      </c>
      <c r="AI62" s="41">
        <f t="shared" si="10"/>
        <v>1.298526647501106</v>
      </c>
      <c r="AJ62" s="49">
        <f t="shared" si="7"/>
        <v>44</v>
      </c>
    </row>
    <row r="63" spans="1:36" ht="12.75">
      <c r="A63" s="1">
        <v>53</v>
      </c>
      <c r="B63" s="2" t="s">
        <v>52</v>
      </c>
      <c r="C63" s="20">
        <v>33</v>
      </c>
      <c r="D63" s="20">
        <v>0</v>
      </c>
      <c r="E63" s="20">
        <v>8</v>
      </c>
      <c r="F63" s="20">
        <v>0</v>
      </c>
      <c r="G63" s="49">
        <f t="shared" si="0"/>
        <v>41</v>
      </c>
      <c r="H63" s="49">
        <v>0</v>
      </c>
      <c r="I63" s="49">
        <v>0</v>
      </c>
      <c r="J63" s="49">
        <v>1</v>
      </c>
      <c r="K63" s="49">
        <v>0</v>
      </c>
      <c r="L63" s="49">
        <f t="shared" si="1"/>
        <v>1</v>
      </c>
      <c r="M63" s="49">
        <v>0</v>
      </c>
      <c r="N63" s="49">
        <v>0</v>
      </c>
      <c r="O63" s="49">
        <v>0</v>
      </c>
      <c r="P63" s="49">
        <v>18</v>
      </c>
      <c r="Q63" s="49">
        <f t="shared" si="2"/>
        <v>18</v>
      </c>
      <c r="R63" s="41">
        <f>(G63+L63+Q63)/'П 1'!C61</f>
        <v>3.3333333333333335</v>
      </c>
      <c r="S63" s="50">
        <v>4</v>
      </c>
      <c r="T63" s="50">
        <v>0</v>
      </c>
      <c r="U63" s="50">
        <v>0</v>
      </c>
      <c r="V63" s="50">
        <v>0</v>
      </c>
      <c r="W63" s="50">
        <f t="shared" si="3"/>
        <v>4</v>
      </c>
      <c r="X63" s="50">
        <v>0</v>
      </c>
      <c r="Y63" s="50">
        <v>0</v>
      </c>
      <c r="Z63" s="50">
        <v>0</v>
      </c>
      <c r="AA63" s="50">
        <v>0</v>
      </c>
      <c r="AB63" s="50">
        <f t="shared" si="4"/>
        <v>0</v>
      </c>
      <c r="AC63" s="50">
        <v>0</v>
      </c>
      <c r="AD63" s="50">
        <v>0</v>
      </c>
      <c r="AE63" s="50">
        <v>14</v>
      </c>
      <c r="AF63" s="50">
        <v>0</v>
      </c>
      <c r="AG63" s="50">
        <f t="shared" si="9"/>
        <v>14</v>
      </c>
      <c r="AH63" s="41">
        <f t="shared" si="11"/>
        <v>0.6363636363636364</v>
      </c>
      <c r="AI63" s="41">
        <f t="shared" si="10"/>
        <v>2.2121212121212124</v>
      </c>
      <c r="AJ63" s="49">
        <f t="shared" si="7"/>
        <v>25</v>
      </c>
    </row>
    <row r="64" spans="1:36" ht="12.75">
      <c r="A64" s="1">
        <v>54</v>
      </c>
      <c r="B64" s="2" t="s">
        <v>53</v>
      </c>
      <c r="C64" s="20">
        <v>118</v>
      </c>
      <c r="D64" s="20">
        <v>14</v>
      </c>
      <c r="E64" s="20">
        <v>4</v>
      </c>
      <c r="F64" s="20">
        <v>7</v>
      </c>
      <c r="G64" s="49">
        <f t="shared" si="0"/>
        <v>143</v>
      </c>
      <c r="H64" s="49">
        <v>0</v>
      </c>
      <c r="I64" s="49">
        <v>0</v>
      </c>
      <c r="J64" s="49">
        <v>0</v>
      </c>
      <c r="K64" s="49">
        <v>0</v>
      </c>
      <c r="L64" s="49">
        <f t="shared" si="1"/>
        <v>0</v>
      </c>
      <c r="M64" s="49">
        <v>0</v>
      </c>
      <c r="N64" s="49">
        <v>0</v>
      </c>
      <c r="O64" s="49">
        <v>0</v>
      </c>
      <c r="P64" s="49">
        <v>0</v>
      </c>
      <c r="Q64" s="49">
        <f t="shared" si="2"/>
        <v>0</v>
      </c>
      <c r="R64" s="41">
        <f>(G64+L64+Q64)/'П 1'!C62</f>
        <v>2.4655172413793105</v>
      </c>
      <c r="S64" s="50">
        <v>4</v>
      </c>
      <c r="T64" s="50">
        <v>0</v>
      </c>
      <c r="U64" s="50">
        <v>0</v>
      </c>
      <c r="V64" s="50">
        <v>2</v>
      </c>
      <c r="W64" s="50">
        <f t="shared" si="3"/>
        <v>6</v>
      </c>
      <c r="X64" s="50">
        <v>2</v>
      </c>
      <c r="Y64" s="50">
        <v>0</v>
      </c>
      <c r="Z64" s="50">
        <v>0</v>
      </c>
      <c r="AA64" s="50">
        <v>0</v>
      </c>
      <c r="AB64" s="50">
        <f t="shared" si="4"/>
        <v>2</v>
      </c>
      <c r="AC64" s="50">
        <v>0</v>
      </c>
      <c r="AD64" s="50">
        <v>0</v>
      </c>
      <c r="AE64" s="50">
        <v>0</v>
      </c>
      <c r="AF64" s="50">
        <v>0</v>
      </c>
      <c r="AG64" s="50">
        <f t="shared" si="9"/>
        <v>0</v>
      </c>
      <c r="AH64" s="41">
        <f t="shared" si="11"/>
        <v>0.3333333333333333</v>
      </c>
      <c r="AI64" s="41">
        <f t="shared" si="10"/>
        <v>2.3833333333333337</v>
      </c>
      <c r="AJ64" s="49">
        <f t="shared" si="7"/>
        <v>22</v>
      </c>
    </row>
    <row r="65" spans="1:36" ht="12.75">
      <c r="A65" s="1">
        <v>55</v>
      </c>
      <c r="B65" s="2" t="s">
        <v>54</v>
      </c>
      <c r="C65" s="20">
        <v>6</v>
      </c>
      <c r="D65" s="20">
        <v>0</v>
      </c>
      <c r="E65" s="20">
        <v>29</v>
      </c>
      <c r="F65" s="20">
        <v>8</v>
      </c>
      <c r="G65" s="49">
        <f t="shared" si="0"/>
        <v>43</v>
      </c>
      <c r="H65" s="49">
        <v>5</v>
      </c>
      <c r="I65" s="49">
        <v>1</v>
      </c>
      <c r="J65" s="49">
        <v>0</v>
      </c>
      <c r="K65" s="49">
        <v>0</v>
      </c>
      <c r="L65" s="49">
        <f t="shared" si="1"/>
        <v>6</v>
      </c>
      <c r="M65" s="49">
        <v>0</v>
      </c>
      <c r="N65" s="49">
        <v>0</v>
      </c>
      <c r="O65" s="49">
        <v>0</v>
      </c>
      <c r="P65" s="49">
        <v>0</v>
      </c>
      <c r="Q65" s="49">
        <f t="shared" si="2"/>
        <v>0</v>
      </c>
      <c r="R65" s="41">
        <f>(G65+L65+Q65)/'П 1'!C63</f>
        <v>2.0416666666666665</v>
      </c>
      <c r="S65" s="50">
        <v>1</v>
      </c>
      <c r="T65" s="50">
        <v>0</v>
      </c>
      <c r="U65" s="50">
        <v>0</v>
      </c>
      <c r="V65" s="50">
        <v>0</v>
      </c>
      <c r="W65" s="50">
        <f t="shared" si="3"/>
        <v>1</v>
      </c>
      <c r="X65" s="50">
        <v>0</v>
      </c>
      <c r="Y65" s="50">
        <v>0</v>
      </c>
      <c r="Z65" s="50">
        <v>0</v>
      </c>
      <c r="AA65" s="50">
        <v>0</v>
      </c>
      <c r="AB65" s="50">
        <f t="shared" si="4"/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f t="shared" si="9"/>
        <v>0</v>
      </c>
      <c r="AH65" s="41">
        <f t="shared" si="11"/>
        <v>0</v>
      </c>
      <c r="AI65" s="41">
        <f t="shared" si="10"/>
        <v>2.654166666666667</v>
      </c>
      <c r="AJ65" s="49">
        <f t="shared" si="7"/>
        <v>17</v>
      </c>
    </row>
    <row r="66" spans="1:36" ht="12.75">
      <c r="A66" s="1">
        <v>56</v>
      </c>
      <c r="B66" s="2" t="s">
        <v>55</v>
      </c>
      <c r="C66" s="20">
        <v>45</v>
      </c>
      <c r="D66" s="20">
        <v>7</v>
      </c>
      <c r="E66" s="20">
        <v>11</v>
      </c>
      <c r="F66" s="20">
        <v>39</v>
      </c>
      <c r="G66" s="49">
        <f t="shared" si="0"/>
        <v>102</v>
      </c>
      <c r="H66" s="49">
        <v>11</v>
      </c>
      <c r="I66" s="49">
        <v>1</v>
      </c>
      <c r="J66" s="49">
        <v>4</v>
      </c>
      <c r="K66" s="49">
        <v>1</v>
      </c>
      <c r="L66" s="49">
        <f t="shared" si="1"/>
        <v>17</v>
      </c>
      <c r="M66" s="49">
        <v>0</v>
      </c>
      <c r="N66" s="49">
        <v>0</v>
      </c>
      <c r="O66" s="49">
        <v>0</v>
      </c>
      <c r="P66" s="49">
        <v>0</v>
      </c>
      <c r="Q66" s="49">
        <f t="shared" si="2"/>
        <v>0</v>
      </c>
      <c r="R66" s="41">
        <f>(G66+L66+Q66)/'П 1'!C64</f>
        <v>2.38</v>
      </c>
      <c r="S66" s="50">
        <v>30</v>
      </c>
      <c r="T66" s="50">
        <v>3</v>
      </c>
      <c r="U66" s="50">
        <v>0</v>
      </c>
      <c r="V66" s="50">
        <v>1</v>
      </c>
      <c r="W66" s="50">
        <f t="shared" si="3"/>
        <v>34</v>
      </c>
      <c r="X66" s="50">
        <v>12</v>
      </c>
      <c r="Y66" s="50">
        <v>0</v>
      </c>
      <c r="Z66" s="50">
        <v>0</v>
      </c>
      <c r="AA66" s="50">
        <v>0</v>
      </c>
      <c r="AB66" s="50">
        <f t="shared" si="4"/>
        <v>12</v>
      </c>
      <c r="AC66" s="50">
        <v>0</v>
      </c>
      <c r="AD66" s="50">
        <v>0</v>
      </c>
      <c r="AE66" s="50">
        <v>0</v>
      </c>
      <c r="AF66" s="50">
        <v>0</v>
      </c>
      <c r="AG66" s="50">
        <f t="shared" si="9"/>
        <v>0</v>
      </c>
      <c r="AH66" s="41">
        <f t="shared" si="11"/>
        <v>0.35294117647058826</v>
      </c>
      <c r="AI66" s="41">
        <f t="shared" si="10"/>
        <v>2.254</v>
      </c>
      <c r="AJ66" s="49">
        <f t="shared" si="7"/>
        <v>24</v>
      </c>
    </row>
    <row r="67" spans="1:36" ht="12.75">
      <c r="A67" s="1">
        <v>57</v>
      </c>
      <c r="B67" s="2" t="s">
        <v>56</v>
      </c>
      <c r="C67" s="20">
        <v>14</v>
      </c>
      <c r="D67" s="20">
        <v>2</v>
      </c>
      <c r="E67" s="20">
        <v>3</v>
      </c>
      <c r="F67" s="20">
        <v>4</v>
      </c>
      <c r="G67" s="49">
        <f t="shared" si="0"/>
        <v>23</v>
      </c>
      <c r="H67" s="49">
        <v>6</v>
      </c>
      <c r="I67" s="49">
        <v>0</v>
      </c>
      <c r="J67" s="49">
        <v>0</v>
      </c>
      <c r="K67" s="49">
        <v>0</v>
      </c>
      <c r="L67" s="49">
        <f t="shared" si="1"/>
        <v>6</v>
      </c>
      <c r="M67" s="49">
        <v>1</v>
      </c>
      <c r="N67" s="49">
        <v>0</v>
      </c>
      <c r="O67" s="49">
        <v>0</v>
      </c>
      <c r="P67" s="49">
        <v>0</v>
      </c>
      <c r="Q67" s="49">
        <f t="shared" si="2"/>
        <v>1</v>
      </c>
      <c r="R67" s="41">
        <f>(G67+L67+Q67)/'П 1'!C65</f>
        <v>0.3409090909090909</v>
      </c>
      <c r="S67" s="50">
        <v>12</v>
      </c>
      <c r="T67" s="50">
        <v>1</v>
      </c>
      <c r="U67" s="50">
        <v>3</v>
      </c>
      <c r="V67" s="50">
        <v>4</v>
      </c>
      <c r="W67" s="50">
        <f t="shared" si="3"/>
        <v>20</v>
      </c>
      <c r="X67" s="50">
        <v>2</v>
      </c>
      <c r="Y67" s="50">
        <v>0</v>
      </c>
      <c r="Z67" s="50">
        <v>0</v>
      </c>
      <c r="AA67" s="50">
        <v>0</v>
      </c>
      <c r="AB67" s="50">
        <f t="shared" si="4"/>
        <v>2</v>
      </c>
      <c r="AC67" s="50">
        <v>0</v>
      </c>
      <c r="AD67" s="50">
        <v>0</v>
      </c>
      <c r="AE67" s="50">
        <v>0</v>
      </c>
      <c r="AF67" s="50">
        <v>0</v>
      </c>
      <c r="AG67" s="50">
        <f t="shared" si="9"/>
        <v>0</v>
      </c>
      <c r="AH67" s="41">
        <f t="shared" si="11"/>
        <v>0.09523809523809523</v>
      </c>
      <c r="AI67" s="41">
        <f t="shared" si="10"/>
        <v>0.41071428571428575</v>
      </c>
      <c r="AJ67" s="49">
        <f t="shared" si="7"/>
        <v>76</v>
      </c>
    </row>
    <row r="68" spans="1:36" ht="12.75">
      <c r="A68" s="1">
        <v>58</v>
      </c>
      <c r="B68" s="2" t="s">
        <v>57</v>
      </c>
      <c r="C68" s="20">
        <v>53</v>
      </c>
      <c r="D68" s="20">
        <v>0</v>
      </c>
      <c r="E68" s="20">
        <v>0</v>
      </c>
      <c r="F68" s="20">
        <v>1</v>
      </c>
      <c r="G68" s="49">
        <f t="shared" si="0"/>
        <v>54</v>
      </c>
      <c r="H68" s="49">
        <v>8</v>
      </c>
      <c r="I68" s="49">
        <v>0</v>
      </c>
      <c r="J68" s="49">
        <v>0</v>
      </c>
      <c r="K68" s="49">
        <v>1</v>
      </c>
      <c r="L68" s="49">
        <f t="shared" si="1"/>
        <v>9</v>
      </c>
      <c r="M68" s="49">
        <v>0</v>
      </c>
      <c r="N68" s="49">
        <v>0</v>
      </c>
      <c r="O68" s="49">
        <v>0</v>
      </c>
      <c r="P68" s="49">
        <v>1</v>
      </c>
      <c r="Q68" s="49">
        <f t="shared" si="2"/>
        <v>1</v>
      </c>
      <c r="R68" s="41">
        <f>(G68+L68+Q68)/'П 1'!C66</f>
        <v>1.641025641025641</v>
      </c>
      <c r="S68" s="50">
        <v>3</v>
      </c>
      <c r="T68" s="50">
        <v>0</v>
      </c>
      <c r="U68" s="50">
        <v>0</v>
      </c>
      <c r="V68" s="50">
        <v>1</v>
      </c>
      <c r="W68" s="50">
        <f t="shared" si="3"/>
        <v>4</v>
      </c>
      <c r="X68" s="50">
        <v>2</v>
      </c>
      <c r="Y68" s="50">
        <v>0</v>
      </c>
      <c r="Z68" s="50">
        <v>0</v>
      </c>
      <c r="AA68" s="50">
        <v>0</v>
      </c>
      <c r="AB68" s="50">
        <f t="shared" si="4"/>
        <v>2</v>
      </c>
      <c r="AC68" s="50">
        <v>2</v>
      </c>
      <c r="AD68" s="50">
        <v>0</v>
      </c>
      <c r="AE68" s="50">
        <v>0</v>
      </c>
      <c r="AF68" s="50">
        <v>0</v>
      </c>
      <c r="AG68" s="50">
        <f t="shared" si="9"/>
        <v>2</v>
      </c>
      <c r="AH68" s="41">
        <f t="shared" si="11"/>
        <v>0.8</v>
      </c>
      <c r="AI68" s="41">
        <f t="shared" si="10"/>
        <v>0.8205128205128205</v>
      </c>
      <c r="AJ68" s="49">
        <f t="shared" si="7"/>
        <v>64</v>
      </c>
    </row>
    <row r="69" spans="1:36" ht="12.75">
      <c r="A69" s="1">
        <v>59</v>
      </c>
      <c r="B69" s="2" t="s">
        <v>58</v>
      </c>
      <c r="C69" s="20">
        <v>13</v>
      </c>
      <c r="D69" s="20">
        <v>0</v>
      </c>
      <c r="E69" s="20">
        <v>3</v>
      </c>
      <c r="F69" s="20">
        <v>1</v>
      </c>
      <c r="G69" s="49">
        <f t="shared" si="0"/>
        <v>17</v>
      </c>
      <c r="H69" s="49">
        <v>0</v>
      </c>
      <c r="I69" s="49">
        <v>0</v>
      </c>
      <c r="J69" s="49">
        <v>0</v>
      </c>
      <c r="K69" s="49">
        <v>0</v>
      </c>
      <c r="L69" s="49">
        <f t="shared" si="1"/>
        <v>0</v>
      </c>
      <c r="M69" s="49">
        <v>0</v>
      </c>
      <c r="N69" s="49">
        <v>0</v>
      </c>
      <c r="O69" s="49">
        <v>0</v>
      </c>
      <c r="P69" s="49">
        <v>0</v>
      </c>
      <c r="Q69" s="49">
        <f t="shared" si="2"/>
        <v>0</v>
      </c>
      <c r="R69" s="41">
        <f>(G69+L69+Q69)/'П 1'!C67</f>
        <v>0.9357562961845877</v>
      </c>
      <c r="S69" s="50">
        <v>3</v>
      </c>
      <c r="T69" s="50">
        <v>0</v>
      </c>
      <c r="U69" s="50">
        <v>0</v>
      </c>
      <c r="V69" s="50">
        <v>1</v>
      </c>
      <c r="W69" s="50">
        <f t="shared" si="3"/>
        <v>4</v>
      </c>
      <c r="X69" s="50">
        <v>0</v>
      </c>
      <c r="Y69" s="50">
        <v>0</v>
      </c>
      <c r="Z69" s="50">
        <v>0</v>
      </c>
      <c r="AA69" s="50">
        <v>0</v>
      </c>
      <c r="AB69" s="50">
        <f t="shared" si="4"/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f t="shared" si="9"/>
        <v>0</v>
      </c>
      <c r="AH69" s="41">
        <f t="shared" si="11"/>
        <v>0</v>
      </c>
      <c r="AI69" s="41">
        <f t="shared" si="10"/>
        <v>1.216483185039964</v>
      </c>
      <c r="AJ69" s="49">
        <f t="shared" si="7"/>
        <v>47</v>
      </c>
    </row>
    <row r="70" spans="1:36" ht="12.75">
      <c r="A70" s="1">
        <v>60</v>
      </c>
      <c r="B70" s="2" t="s">
        <v>59</v>
      </c>
      <c r="C70" s="20">
        <v>50</v>
      </c>
      <c r="D70" s="20">
        <v>2</v>
      </c>
      <c r="E70" s="20">
        <v>2</v>
      </c>
      <c r="F70" s="20">
        <v>14</v>
      </c>
      <c r="G70" s="49">
        <f t="shared" si="0"/>
        <v>68</v>
      </c>
      <c r="H70" s="49">
        <v>1</v>
      </c>
      <c r="I70" s="49">
        <v>0</v>
      </c>
      <c r="J70" s="49">
        <v>0</v>
      </c>
      <c r="K70" s="49">
        <v>0</v>
      </c>
      <c r="L70" s="49">
        <f t="shared" si="1"/>
        <v>1</v>
      </c>
      <c r="M70" s="49">
        <v>4</v>
      </c>
      <c r="N70" s="49">
        <v>0</v>
      </c>
      <c r="O70" s="49">
        <v>0</v>
      </c>
      <c r="P70" s="49">
        <v>0</v>
      </c>
      <c r="Q70" s="49">
        <f t="shared" si="2"/>
        <v>4</v>
      </c>
      <c r="R70" s="41">
        <f>(G70+L70+Q70)/'П 1'!C68</f>
        <v>1.1774193548387097</v>
      </c>
      <c r="S70" s="50">
        <v>13</v>
      </c>
      <c r="T70" s="50">
        <v>0</v>
      </c>
      <c r="U70" s="50">
        <v>0</v>
      </c>
      <c r="V70" s="50">
        <v>0</v>
      </c>
      <c r="W70" s="50">
        <f t="shared" si="3"/>
        <v>13</v>
      </c>
      <c r="X70" s="50">
        <v>1</v>
      </c>
      <c r="Y70" s="50">
        <v>0</v>
      </c>
      <c r="Z70" s="50">
        <v>0</v>
      </c>
      <c r="AA70" s="50">
        <v>0</v>
      </c>
      <c r="AB70" s="50">
        <f t="shared" si="4"/>
        <v>1</v>
      </c>
      <c r="AC70" s="50">
        <v>4</v>
      </c>
      <c r="AD70" s="50">
        <v>0</v>
      </c>
      <c r="AE70" s="50">
        <v>0</v>
      </c>
      <c r="AF70" s="50">
        <v>1</v>
      </c>
      <c r="AG70" s="50">
        <f t="shared" si="9"/>
        <v>5</v>
      </c>
      <c r="AH70" s="41">
        <f t="shared" si="11"/>
        <v>0.35294117647058826</v>
      </c>
      <c r="AI70" s="41">
        <f t="shared" si="10"/>
        <v>1.1150853889943073</v>
      </c>
      <c r="AJ70" s="49">
        <f t="shared" si="7"/>
        <v>49</v>
      </c>
    </row>
    <row r="71" spans="1:36" ht="12.75">
      <c r="A71" s="1">
        <v>61</v>
      </c>
      <c r="B71" s="2" t="s">
        <v>60</v>
      </c>
      <c r="C71" s="20">
        <v>4</v>
      </c>
      <c r="D71" s="20">
        <v>2</v>
      </c>
      <c r="E71" s="20">
        <v>1</v>
      </c>
      <c r="F71" s="20">
        <v>1</v>
      </c>
      <c r="G71" s="49">
        <f t="shared" si="0"/>
        <v>8</v>
      </c>
      <c r="H71" s="49">
        <v>1</v>
      </c>
      <c r="I71" s="49">
        <v>0</v>
      </c>
      <c r="J71" s="49">
        <v>0</v>
      </c>
      <c r="K71" s="49">
        <v>0</v>
      </c>
      <c r="L71" s="49">
        <f t="shared" si="1"/>
        <v>1</v>
      </c>
      <c r="M71" s="49">
        <v>0</v>
      </c>
      <c r="N71" s="49">
        <v>0</v>
      </c>
      <c r="O71" s="49">
        <v>0</v>
      </c>
      <c r="P71" s="49">
        <v>0</v>
      </c>
      <c r="Q71" s="49">
        <f t="shared" si="2"/>
        <v>0</v>
      </c>
      <c r="R71" s="41">
        <f>(G71+L71+Q71)/'П 1'!C69</f>
        <v>0.47368421052631576</v>
      </c>
      <c r="S71" s="50">
        <v>0</v>
      </c>
      <c r="T71" s="50">
        <v>0</v>
      </c>
      <c r="U71" s="50">
        <v>0</v>
      </c>
      <c r="V71" s="50">
        <v>0</v>
      </c>
      <c r="W71" s="50">
        <f t="shared" si="3"/>
        <v>0</v>
      </c>
      <c r="X71" s="50">
        <v>0</v>
      </c>
      <c r="Y71" s="50">
        <v>0</v>
      </c>
      <c r="Z71" s="50">
        <v>0</v>
      </c>
      <c r="AA71" s="50">
        <v>0</v>
      </c>
      <c r="AB71" s="50">
        <f t="shared" si="4"/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f t="shared" si="9"/>
        <v>0</v>
      </c>
      <c r="AH71" s="41">
        <v>0</v>
      </c>
      <c r="AI71" s="41">
        <f t="shared" si="10"/>
        <v>0.6157894736842106</v>
      </c>
      <c r="AJ71" s="49">
        <f t="shared" si="7"/>
        <v>72</v>
      </c>
    </row>
    <row r="72" spans="1:36" ht="12.75">
      <c r="A72" s="1">
        <v>62</v>
      </c>
      <c r="B72" s="2" t="s">
        <v>61</v>
      </c>
      <c r="C72" s="20">
        <v>33</v>
      </c>
      <c r="D72" s="20">
        <v>2</v>
      </c>
      <c r="E72" s="20">
        <v>4</v>
      </c>
      <c r="F72" s="20">
        <v>13</v>
      </c>
      <c r="G72" s="49">
        <f t="shared" si="0"/>
        <v>52</v>
      </c>
      <c r="H72" s="49">
        <v>4</v>
      </c>
      <c r="I72" s="49">
        <v>1</v>
      </c>
      <c r="J72" s="49">
        <v>0</v>
      </c>
      <c r="K72" s="49">
        <v>1</v>
      </c>
      <c r="L72" s="49">
        <f t="shared" si="1"/>
        <v>6</v>
      </c>
      <c r="M72" s="49">
        <v>1</v>
      </c>
      <c r="N72" s="49">
        <v>0</v>
      </c>
      <c r="O72" s="49">
        <v>0</v>
      </c>
      <c r="P72" s="49">
        <v>1</v>
      </c>
      <c r="Q72" s="49">
        <f t="shared" si="2"/>
        <v>2</v>
      </c>
      <c r="R72" s="41">
        <f>(G72+L72+Q72)/'П 1'!C70</f>
        <v>2.4</v>
      </c>
      <c r="S72" s="50">
        <v>3</v>
      </c>
      <c r="T72" s="50">
        <v>0</v>
      </c>
      <c r="U72" s="50">
        <v>0</v>
      </c>
      <c r="V72" s="50">
        <v>0</v>
      </c>
      <c r="W72" s="50">
        <f t="shared" si="3"/>
        <v>3</v>
      </c>
      <c r="X72" s="50">
        <v>0</v>
      </c>
      <c r="Y72" s="50">
        <v>0</v>
      </c>
      <c r="Z72" s="50">
        <v>0</v>
      </c>
      <c r="AA72" s="50">
        <v>0</v>
      </c>
      <c r="AB72" s="50">
        <f t="shared" si="4"/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f t="shared" si="9"/>
        <v>0</v>
      </c>
      <c r="AH72" s="41">
        <f t="shared" si="11"/>
        <v>0</v>
      </c>
      <c r="AI72" s="41">
        <f t="shared" si="10"/>
        <v>3.12</v>
      </c>
      <c r="AJ72" s="49">
        <f t="shared" si="7"/>
        <v>9</v>
      </c>
    </row>
    <row r="73" spans="1:36" ht="12.75">
      <c r="A73" s="1">
        <v>63</v>
      </c>
      <c r="B73" s="2" t="s">
        <v>62</v>
      </c>
      <c r="C73" s="20">
        <v>29</v>
      </c>
      <c r="D73" s="20">
        <v>3</v>
      </c>
      <c r="E73" s="20">
        <v>1</v>
      </c>
      <c r="F73" s="20">
        <v>3</v>
      </c>
      <c r="G73" s="49">
        <f t="shared" si="0"/>
        <v>36</v>
      </c>
      <c r="H73" s="49">
        <v>3</v>
      </c>
      <c r="I73" s="49">
        <v>0</v>
      </c>
      <c r="J73" s="49">
        <v>0</v>
      </c>
      <c r="K73" s="49">
        <v>0</v>
      </c>
      <c r="L73" s="49">
        <f t="shared" si="1"/>
        <v>3</v>
      </c>
      <c r="M73" s="49">
        <v>0</v>
      </c>
      <c r="N73" s="49">
        <v>0</v>
      </c>
      <c r="O73" s="49">
        <v>0</v>
      </c>
      <c r="P73" s="49">
        <v>0</v>
      </c>
      <c r="Q73" s="49">
        <f t="shared" si="2"/>
        <v>0</v>
      </c>
      <c r="R73" s="41">
        <f>(G73+L73+Q73)/'П 1'!C71</f>
        <v>0.9512195121951219</v>
      </c>
      <c r="S73" s="50">
        <v>5</v>
      </c>
      <c r="T73" s="50">
        <v>1</v>
      </c>
      <c r="U73" s="50">
        <v>0</v>
      </c>
      <c r="V73" s="50">
        <v>1</v>
      </c>
      <c r="W73" s="50">
        <f t="shared" si="3"/>
        <v>7</v>
      </c>
      <c r="X73" s="50">
        <v>0</v>
      </c>
      <c r="Y73" s="50">
        <v>0</v>
      </c>
      <c r="Z73" s="50">
        <v>0</v>
      </c>
      <c r="AA73" s="50">
        <v>0</v>
      </c>
      <c r="AB73" s="50">
        <f t="shared" si="4"/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f t="shared" si="9"/>
        <v>0</v>
      </c>
      <c r="AH73" s="41">
        <f t="shared" si="11"/>
        <v>0</v>
      </c>
      <c r="AI73" s="41">
        <f t="shared" si="10"/>
        <v>1.2365853658536585</v>
      </c>
      <c r="AJ73" s="49">
        <f t="shared" si="7"/>
        <v>45</v>
      </c>
    </row>
    <row r="74" spans="1:36" ht="12.75">
      <c r="A74" s="1">
        <v>64</v>
      </c>
      <c r="B74" s="2" t="s">
        <v>63</v>
      </c>
      <c r="C74" s="20">
        <v>40</v>
      </c>
      <c r="D74" s="20">
        <v>1</v>
      </c>
      <c r="E74" s="20">
        <v>0</v>
      </c>
      <c r="F74" s="20">
        <v>17</v>
      </c>
      <c r="G74" s="49">
        <f t="shared" si="0"/>
        <v>58</v>
      </c>
      <c r="H74" s="49">
        <v>36</v>
      </c>
      <c r="I74" s="49">
        <v>1</v>
      </c>
      <c r="J74" s="49">
        <v>0</v>
      </c>
      <c r="K74" s="49">
        <v>1</v>
      </c>
      <c r="L74" s="49">
        <f t="shared" si="1"/>
        <v>38</v>
      </c>
      <c r="M74" s="49">
        <v>0</v>
      </c>
      <c r="N74" s="49">
        <v>0</v>
      </c>
      <c r="O74" s="49">
        <v>0</v>
      </c>
      <c r="P74" s="49">
        <v>0</v>
      </c>
      <c r="Q74" s="49">
        <f t="shared" si="2"/>
        <v>0</v>
      </c>
      <c r="R74" s="41">
        <f>(G74+L74+Q74)/'П 1'!C72</f>
        <v>3.84</v>
      </c>
      <c r="S74" s="50">
        <v>7</v>
      </c>
      <c r="T74" s="50">
        <v>1</v>
      </c>
      <c r="U74" s="50">
        <v>0</v>
      </c>
      <c r="V74" s="50">
        <v>0</v>
      </c>
      <c r="W74" s="50">
        <f t="shared" si="3"/>
        <v>8</v>
      </c>
      <c r="X74" s="50">
        <v>2</v>
      </c>
      <c r="Y74" s="50">
        <v>0</v>
      </c>
      <c r="Z74" s="50">
        <v>0</v>
      </c>
      <c r="AA74" s="50">
        <v>0</v>
      </c>
      <c r="AB74" s="50">
        <f t="shared" si="4"/>
        <v>2</v>
      </c>
      <c r="AC74" s="50">
        <v>0</v>
      </c>
      <c r="AD74" s="50">
        <v>0</v>
      </c>
      <c r="AE74" s="50">
        <v>0</v>
      </c>
      <c r="AF74" s="50">
        <v>0</v>
      </c>
      <c r="AG74" s="50">
        <f t="shared" si="9"/>
        <v>0</v>
      </c>
      <c r="AH74" s="41">
        <f t="shared" si="11"/>
        <v>0.25</v>
      </c>
      <c r="AI74" s="41">
        <f t="shared" si="10"/>
        <v>4.032</v>
      </c>
      <c r="AJ74" s="49">
        <f t="shared" si="7"/>
        <v>7</v>
      </c>
    </row>
    <row r="75" spans="1:36" ht="12.75">
      <c r="A75" s="1">
        <v>65</v>
      </c>
      <c r="B75" s="2" t="s">
        <v>64</v>
      </c>
      <c r="C75" s="20">
        <v>68</v>
      </c>
      <c r="D75" s="20">
        <v>53</v>
      </c>
      <c r="E75" s="20">
        <v>7</v>
      </c>
      <c r="F75" s="20">
        <v>39</v>
      </c>
      <c r="G75" s="49">
        <f t="shared" si="0"/>
        <v>167</v>
      </c>
      <c r="H75" s="49">
        <v>3</v>
      </c>
      <c r="I75" s="49">
        <v>2</v>
      </c>
      <c r="J75" s="49">
        <v>1</v>
      </c>
      <c r="K75" s="49">
        <v>0</v>
      </c>
      <c r="L75" s="49">
        <f t="shared" si="1"/>
        <v>6</v>
      </c>
      <c r="M75" s="49">
        <v>0</v>
      </c>
      <c r="N75" s="49">
        <v>0</v>
      </c>
      <c r="O75" s="49">
        <v>0</v>
      </c>
      <c r="P75" s="49">
        <v>0</v>
      </c>
      <c r="Q75" s="49">
        <f t="shared" si="2"/>
        <v>0</v>
      </c>
      <c r="R75" s="41">
        <f>(G75+L75+Q75)/'П 1'!C73</f>
        <v>3.24375</v>
      </c>
      <c r="S75" s="50">
        <v>35</v>
      </c>
      <c r="T75" s="50">
        <v>1</v>
      </c>
      <c r="U75" s="50">
        <v>0</v>
      </c>
      <c r="V75" s="50">
        <v>0</v>
      </c>
      <c r="W75" s="50">
        <f t="shared" si="3"/>
        <v>36</v>
      </c>
      <c r="X75" s="50">
        <v>0</v>
      </c>
      <c r="Y75" s="50">
        <v>0</v>
      </c>
      <c r="Z75" s="50">
        <v>0</v>
      </c>
      <c r="AA75" s="50">
        <v>0</v>
      </c>
      <c r="AB75" s="50">
        <f t="shared" si="4"/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f t="shared" si="9"/>
        <v>0</v>
      </c>
      <c r="AH75" s="41">
        <f t="shared" si="11"/>
        <v>0</v>
      </c>
      <c r="AI75" s="41">
        <f t="shared" si="10"/>
        <v>4.216875</v>
      </c>
      <c r="AJ75" s="49">
        <f t="shared" si="7"/>
        <v>6</v>
      </c>
    </row>
    <row r="76" spans="1:36" ht="12.75">
      <c r="A76" s="1">
        <v>66</v>
      </c>
      <c r="B76" s="2" t="s">
        <v>65</v>
      </c>
      <c r="C76" s="20">
        <v>21</v>
      </c>
      <c r="D76" s="20">
        <v>1</v>
      </c>
      <c r="E76" s="20">
        <v>5</v>
      </c>
      <c r="F76" s="20">
        <v>2</v>
      </c>
      <c r="G76" s="49">
        <f aca="true" t="shared" si="12" ref="G76:G92">C76+D76+E76+F76</f>
        <v>29</v>
      </c>
      <c r="H76" s="49">
        <v>4</v>
      </c>
      <c r="I76" s="49">
        <v>0</v>
      </c>
      <c r="J76" s="49">
        <v>0</v>
      </c>
      <c r="K76" s="49">
        <v>2</v>
      </c>
      <c r="L76" s="49">
        <f aca="true" t="shared" si="13" ref="L76:L92">H76+I76+J76+K76</f>
        <v>6</v>
      </c>
      <c r="M76" s="49">
        <v>0</v>
      </c>
      <c r="N76" s="49">
        <v>1</v>
      </c>
      <c r="O76" s="49">
        <v>0</v>
      </c>
      <c r="P76" s="49">
        <v>0</v>
      </c>
      <c r="Q76" s="49">
        <f aca="true" t="shared" si="14" ref="Q76:Q92">M76+N76+O76+P76</f>
        <v>1</v>
      </c>
      <c r="R76" s="41">
        <f>(G76+L76+Q76)/'П 1'!C74</f>
        <v>1.125</v>
      </c>
      <c r="S76" s="50">
        <v>3</v>
      </c>
      <c r="T76" s="50">
        <v>0</v>
      </c>
      <c r="U76" s="50">
        <v>0</v>
      </c>
      <c r="V76" s="50">
        <v>0</v>
      </c>
      <c r="W76" s="50">
        <f aca="true" t="shared" si="15" ref="W76:W92">S76+T76+U76+V76</f>
        <v>3</v>
      </c>
      <c r="X76" s="50">
        <v>0</v>
      </c>
      <c r="Y76" s="50">
        <v>0</v>
      </c>
      <c r="Z76" s="50">
        <v>0</v>
      </c>
      <c r="AA76" s="50">
        <v>0</v>
      </c>
      <c r="AB76" s="50">
        <f aca="true" t="shared" si="16" ref="AB76:AB92">X76+Y76+Z76+AA76</f>
        <v>0</v>
      </c>
      <c r="AC76" s="50">
        <v>0</v>
      </c>
      <c r="AD76" s="50">
        <v>1</v>
      </c>
      <c r="AE76" s="50">
        <v>0</v>
      </c>
      <c r="AF76" s="50">
        <v>0</v>
      </c>
      <c r="AG76" s="50">
        <f aca="true" t="shared" si="17" ref="AG76:AG92">AC76+AD76+AE76+AF76</f>
        <v>1</v>
      </c>
      <c r="AH76" s="41">
        <f t="shared" si="11"/>
        <v>0.25</v>
      </c>
      <c r="AI76" s="41">
        <f aca="true" t="shared" si="18" ref="AI76:AI92">(1.3-AH76)*R76</f>
        <v>1.1812500000000001</v>
      </c>
      <c r="AJ76" s="49">
        <f aca="true" t="shared" si="19" ref="AJ76:AJ92">RANK(AI76,AI$11:AI$92,0)</f>
        <v>48</v>
      </c>
    </row>
    <row r="77" spans="1:36" ht="12.75">
      <c r="A77" s="1">
        <v>67</v>
      </c>
      <c r="B77" s="2" t="s">
        <v>66</v>
      </c>
      <c r="C77" s="20">
        <v>13</v>
      </c>
      <c r="D77" s="20">
        <v>1</v>
      </c>
      <c r="E77" s="20">
        <v>17</v>
      </c>
      <c r="F77" s="20">
        <v>9</v>
      </c>
      <c r="G77" s="49">
        <f t="shared" si="12"/>
        <v>40</v>
      </c>
      <c r="H77" s="49">
        <v>6</v>
      </c>
      <c r="I77" s="49">
        <v>1</v>
      </c>
      <c r="J77" s="49">
        <v>9</v>
      </c>
      <c r="K77" s="49">
        <v>3</v>
      </c>
      <c r="L77" s="49">
        <f t="shared" si="13"/>
        <v>19</v>
      </c>
      <c r="M77" s="49">
        <v>1</v>
      </c>
      <c r="N77" s="49">
        <v>0</v>
      </c>
      <c r="O77" s="49">
        <v>0</v>
      </c>
      <c r="P77" s="49">
        <v>0</v>
      </c>
      <c r="Q77" s="49">
        <f t="shared" si="14"/>
        <v>1</v>
      </c>
      <c r="R77" s="41">
        <f>(G77+L77+Q77)/'П 1'!C75</f>
        <v>1.875</v>
      </c>
      <c r="S77" s="50">
        <v>0</v>
      </c>
      <c r="T77" s="50">
        <v>0</v>
      </c>
      <c r="U77" s="50">
        <v>2</v>
      </c>
      <c r="V77" s="50">
        <v>0</v>
      </c>
      <c r="W77" s="50">
        <f t="shared" si="15"/>
        <v>2</v>
      </c>
      <c r="X77" s="50">
        <v>0</v>
      </c>
      <c r="Y77" s="50">
        <v>0</v>
      </c>
      <c r="Z77" s="50">
        <v>0</v>
      </c>
      <c r="AA77" s="50">
        <v>0</v>
      </c>
      <c r="AB77" s="50">
        <f t="shared" si="16"/>
        <v>0</v>
      </c>
      <c r="AC77" s="50">
        <v>7</v>
      </c>
      <c r="AD77" s="50">
        <v>0</v>
      </c>
      <c r="AE77" s="50">
        <v>0</v>
      </c>
      <c r="AF77" s="50">
        <v>0</v>
      </c>
      <c r="AG77" s="50">
        <f t="shared" si="17"/>
        <v>7</v>
      </c>
      <c r="AH77" s="41">
        <v>0</v>
      </c>
      <c r="AI77" s="41">
        <f t="shared" si="18"/>
        <v>2.4375</v>
      </c>
      <c r="AJ77" s="49">
        <f t="shared" si="19"/>
        <v>21</v>
      </c>
    </row>
    <row r="78" spans="1:36" ht="12.75">
      <c r="A78" s="1">
        <v>68</v>
      </c>
      <c r="B78" s="2" t="s">
        <v>67</v>
      </c>
      <c r="C78" s="20">
        <v>25</v>
      </c>
      <c r="D78" s="20">
        <v>0</v>
      </c>
      <c r="E78" s="20">
        <v>1</v>
      </c>
      <c r="F78" s="20">
        <v>0</v>
      </c>
      <c r="G78" s="49">
        <f t="shared" si="12"/>
        <v>26</v>
      </c>
      <c r="H78" s="49">
        <v>7</v>
      </c>
      <c r="I78" s="49">
        <v>0</v>
      </c>
      <c r="J78" s="49">
        <v>0</v>
      </c>
      <c r="K78" s="49">
        <v>0</v>
      </c>
      <c r="L78" s="49">
        <f t="shared" si="13"/>
        <v>7</v>
      </c>
      <c r="M78" s="49">
        <v>0</v>
      </c>
      <c r="N78" s="49">
        <v>0</v>
      </c>
      <c r="O78" s="49">
        <v>0</v>
      </c>
      <c r="P78" s="49">
        <v>0</v>
      </c>
      <c r="Q78" s="49">
        <f t="shared" si="14"/>
        <v>0</v>
      </c>
      <c r="R78" s="41">
        <f>(G78+L78+Q78)/'П 1'!C76</f>
        <v>0.9428571428571428</v>
      </c>
      <c r="S78" s="50">
        <v>2</v>
      </c>
      <c r="T78" s="50">
        <v>0</v>
      </c>
      <c r="U78" s="50">
        <v>0</v>
      </c>
      <c r="V78" s="50">
        <v>0</v>
      </c>
      <c r="W78" s="50">
        <f t="shared" si="15"/>
        <v>2</v>
      </c>
      <c r="X78" s="50">
        <v>0</v>
      </c>
      <c r="Y78" s="50">
        <v>0</v>
      </c>
      <c r="Z78" s="50">
        <v>0</v>
      </c>
      <c r="AA78" s="50">
        <v>0</v>
      </c>
      <c r="AB78" s="50">
        <f t="shared" si="16"/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f t="shared" si="17"/>
        <v>0</v>
      </c>
      <c r="AH78" s="41">
        <v>0</v>
      </c>
      <c r="AI78" s="41">
        <f t="shared" si="18"/>
        <v>1.2257142857142858</v>
      </c>
      <c r="AJ78" s="49">
        <f t="shared" si="19"/>
        <v>46</v>
      </c>
    </row>
    <row r="79" spans="1:36" ht="12.75">
      <c r="A79" s="1">
        <v>69</v>
      </c>
      <c r="B79" s="2" t="s">
        <v>68</v>
      </c>
      <c r="C79" s="20">
        <v>2</v>
      </c>
      <c r="D79" s="20">
        <v>2</v>
      </c>
      <c r="E79" s="20">
        <v>7</v>
      </c>
      <c r="F79" s="20">
        <v>6</v>
      </c>
      <c r="G79" s="49">
        <f t="shared" si="12"/>
        <v>17</v>
      </c>
      <c r="H79" s="49">
        <v>0</v>
      </c>
      <c r="I79" s="49">
        <v>0</v>
      </c>
      <c r="J79" s="49">
        <v>0</v>
      </c>
      <c r="K79" s="49">
        <v>0</v>
      </c>
      <c r="L79" s="49">
        <f t="shared" si="13"/>
        <v>0</v>
      </c>
      <c r="M79" s="49">
        <v>0</v>
      </c>
      <c r="N79" s="49">
        <v>0</v>
      </c>
      <c r="O79" s="49">
        <v>0</v>
      </c>
      <c r="P79" s="49">
        <v>0</v>
      </c>
      <c r="Q79" s="49">
        <f t="shared" si="14"/>
        <v>0</v>
      </c>
      <c r="R79" s="41">
        <f>(G79+L79+Q79)/'П 1'!C77</f>
        <v>1.4816141356255972</v>
      </c>
      <c r="S79" s="50">
        <v>0</v>
      </c>
      <c r="T79" s="50">
        <v>0</v>
      </c>
      <c r="U79" s="50">
        <v>1</v>
      </c>
      <c r="V79" s="50">
        <v>3</v>
      </c>
      <c r="W79" s="50">
        <f t="shared" si="15"/>
        <v>4</v>
      </c>
      <c r="X79" s="50">
        <v>0</v>
      </c>
      <c r="Y79" s="50">
        <v>0</v>
      </c>
      <c r="Z79" s="50">
        <v>0</v>
      </c>
      <c r="AA79" s="50">
        <v>0</v>
      </c>
      <c r="AB79" s="50">
        <f t="shared" si="16"/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f t="shared" si="17"/>
        <v>0</v>
      </c>
      <c r="AH79" s="41">
        <v>0</v>
      </c>
      <c r="AI79" s="41">
        <f t="shared" si="18"/>
        <v>1.9260983763132764</v>
      </c>
      <c r="AJ79" s="49">
        <f t="shared" si="19"/>
        <v>35</v>
      </c>
    </row>
    <row r="80" spans="1:36" ht="12.75">
      <c r="A80" s="1">
        <v>70</v>
      </c>
      <c r="B80" s="2" t="s">
        <v>69</v>
      </c>
      <c r="C80" s="20">
        <v>14</v>
      </c>
      <c r="D80" s="20">
        <v>13</v>
      </c>
      <c r="E80" s="20">
        <v>4</v>
      </c>
      <c r="F80" s="20">
        <v>26</v>
      </c>
      <c r="G80" s="49">
        <f t="shared" si="12"/>
        <v>57</v>
      </c>
      <c r="H80" s="49">
        <v>11</v>
      </c>
      <c r="I80" s="49">
        <v>0</v>
      </c>
      <c r="J80" s="49">
        <v>0</v>
      </c>
      <c r="K80" s="49">
        <v>1</v>
      </c>
      <c r="L80" s="49">
        <f t="shared" si="13"/>
        <v>12</v>
      </c>
      <c r="M80" s="49">
        <v>0</v>
      </c>
      <c r="N80" s="49">
        <v>2</v>
      </c>
      <c r="O80" s="49">
        <v>0</v>
      </c>
      <c r="P80" s="49">
        <v>0</v>
      </c>
      <c r="Q80" s="49">
        <f t="shared" si="14"/>
        <v>2</v>
      </c>
      <c r="R80" s="41">
        <f>(G80+L80+Q80)/'П 1'!C78</f>
        <v>2.0285714285714285</v>
      </c>
      <c r="S80" s="50">
        <v>1</v>
      </c>
      <c r="T80" s="50">
        <v>0</v>
      </c>
      <c r="U80" s="50">
        <v>0</v>
      </c>
      <c r="V80" s="50">
        <v>0</v>
      </c>
      <c r="W80" s="50">
        <f t="shared" si="15"/>
        <v>1</v>
      </c>
      <c r="X80" s="50">
        <v>0</v>
      </c>
      <c r="Y80" s="50">
        <v>0</v>
      </c>
      <c r="Z80" s="50">
        <v>0</v>
      </c>
      <c r="AA80" s="50">
        <v>0</v>
      </c>
      <c r="AB80" s="50">
        <f t="shared" si="16"/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f t="shared" si="17"/>
        <v>0</v>
      </c>
      <c r="AH80" s="41">
        <v>0</v>
      </c>
      <c r="AI80" s="41">
        <f t="shared" si="18"/>
        <v>2.637142857142857</v>
      </c>
      <c r="AJ80" s="49">
        <f t="shared" si="19"/>
        <v>19</v>
      </c>
    </row>
    <row r="81" spans="1:36" ht="12.75">
      <c r="A81" s="1">
        <v>71</v>
      </c>
      <c r="B81" s="2" t="s">
        <v>70</v>
      </c>
      <c r="C81" s="20">
        <v>29</v>
      </c>
      <c r="D81" s="20">
        <v>4</v>
      </c>
      <c r="E81" s="20">
        <v>28</v>
      </c>
      <c r="F81" s="20">
        <v>10</v>
      </c>
      <c r="G81" s="49">
        <f t="shared" si="12"/>
        <v>71</v>
      </c>
      <c r="H81" s="49">
        <v>0</v>
      </c>
      <c r="I81" s="49">
        <v>0</v>
      </c>
      <c r="J81" s="49">
        <v>2</v>
      </c>
      <c r="K81" s="49">
        <v>0</v>
      </c>
      <c r="L81" s="49">
        <f t="shared" si="13"/>
        <v>2</v>
      </c>
      <c r="M81" s="49">
        <v>0</v>
      </c>
      <c r="N81" s="49">
        <v>0</v>
      </c>
      <c r="O81" s="49">
        <v>0</v>
      </c>
      <c r="P81" s="49">
        <v>0</v>
      </c>
      <c r="Q81" s="49">
        <f t="shared" si="14"/>
        <v>0</v>
      </c>
      <c r="R81" s="41">
        <f>(G81+L81+Q81)/'П 1'!C79</f>
        <v>1.8717948717948718</v>
      </c>
      <c r="S81" s="50">
        <v>2</v>
      </c>
      <c r="T81" s="50">
        <v>0</v>
      </c>
      <c r="U81" s="50">
        <v>16</v>
      </c>
      <c r="V81" s="50">
        <v>0</v>
      </c>
      <c r="W81" s="50">
        <f t="shared" si="15"/>
        <v>18</v>
      </c>
      <c r="X81" s="50">
        <v>1</v>
      </c>
      <c r="Y81" s="50">
        <v>0</v>
      </c>
      <c r="Z81" s="50">
        <v>0</v>
      </c>
      <c r="AA81" s="50">
        <v>0</v>
      </c>
      <c r="AB81" s="50">
        <f t="shared" si="16"/>
        <v>1</v>
      </c>
      <c r="AC81" s="50">
        <v>0</v>
      </c>
      <c r="AD81" s="50">
        <v>0</v>
      </c>
      <c r="AE81" s="50">
        <v>0</v>
      </c>
      <c r="AF81" s="50">
        <v>0</v>
      </c>
      <c r="AG81" s="50">
        <f t="shared" si="17"/>
        <v>0</v>
      </c>
      <c r="AH81" s="41">
        <f aca="true" t="shared" si="20" ref="AH81:AH92">(AB81+AG81)/(W81+Q81)</f>
        <v>0.05555555555555555</v>
      </c>
      <c r="AI81" s="41">
        <f t="shared" si="18"/>
        <v>2.3293447293447294</v>
      </c>
      <c r="AJ81" s="49">
        <f t="shared" si="19"/>
        <v>23</v>
      </c>
    </row>
    <row r="82" spans="1:36" ht="12.75">
      <c r="A82" s="1">
        <v>72</v>
      </c>
      <c r="B82" s="2" t="s">
        <v>71</v>
      </c>
      <c r="C82" s="20">
        <v>23</v>
      </c>
      <c r="D82" s="20">
        <v>0</v>
      </c>
      <c r="E82" s="20">
        <v>1</v>
      </c>
      <c r="F82" s="20">
        <v>11</v>
      </c>
      <c r="G82" s="49">
        <f t="shared" si="12"/>
        <v>35</v>
      </c>
      <c r="H82" s="49">
        <v>4</v>
      </c>
      <c r="I82" s="49">
        <v>1</v>
      </c>
      <c r="J82" s="49">
        <v>3</v>
      </c>
      <c r="K82" s="49">
        <v>0</v>
      </c>
      <c r="L82" s="49">
        <f t="shared" si="13"/>
        <v>8</v>
      </c>
      <c r="M82" s="49">
        <v>0</v>
      </c>
      <c r="N82" s="49">
        <v>0</v>
      </c>
      <c r="O82" s="49">
        <v>0</v>
      </c>
      <c r="P82" s="49">
        <v>2</v>
      </c>
      <c r="Q82" s="49">
        <f t="shared" si="14"/>
        <v>2</v>
      </c>
      <c r="R82" s="41">
        <f>(G82+L82+Q82)/'П 1'!C80</f>
        <v>1.6901408450704225</v>
      </c>
      <c r="S82" s="50">
        <v>7</v>
      </c>
      <c r="T82" s="50">
        <v>0</v>
      </c>
      <c r="U82" s="50">
        <v>0</v>
      </c>
      <c r="V82" s="50">
        <v>1</v>
      </c>
      <c r="W82" s="50">
        <f t="shared" si="15"/>
        <v>8</v>
      </c>
      <c r="X82" s="50">
        <v>1</v>
      </c>
      <c r="Y82" s="50">
        <v>0</v>
      </c>
      <c r="Z82" s="50">
        <v>0</v>
      </c>
      <c r="AA82" s="50">
        <v>0</v>
      </c>
      <c r="AB82" s="50">
        <f t="shared" si="16"/>
        <v>1</v>
      </c>
      <c r="AC82" s="50">
        <v>0</v>
      </c>
      <c r="AD82" s="50">
        <v>0</v>
      </c>
      <c r="AE82" s="50">
        <v>0</v>
      </c>
      <c r="AF82" s="50">
        <v>0</v>
      </c>
      <c r="AG82" s="50">
        <f t="shared" si="17"/>
        <v>0</v>
      </c>
      <c r="AH82" s="41">
        <f t="shared" si="20"/>
        <v>0.1</v>
      </c>
      <c r="AI82" s="41">
        <f t="shared" si="18"/>
        <v>2.028169014084507</v>
      </c>
      <c r="AJ82" s="49">
        <f t="shared" si="19"/>
        <v>32</v>
      </c>
    </row>
    <row r="83" spans="1:36" ht="12.75">
      <c r="A83" s="1">
        <v>73</v>
      </c>
      <c r="B83" s="2" t="s">
        <v>72</v>
      </c>
      <c r="C83" s="20">
        <v>29</v>
      </c>
      <c r="D83" s="20">
        <v>10</v>
      </c>
      <c r="E83" s="20">
        <v>10</v>
      </c>
      <c r="F83" s="20">
        <v>4</v>
      </c>
      <c r="G83" s="49">
        <f t="shared" si="12"/>
        <v>53</v>
      </c>
      <c r="H83" s="49">
        <v>4</v>
      </c>
      <c r="I83" s="49">
        <v>0</v>
      </c>
      <c r="J83" s="49">
        <v>1</v>
      </c>
      <c r="K83" s="49">
        <v>3</v>
      </c>
      <c r="L83" s="49">
        <f t="shared" si="13"/>
        <v>8</v>
      </c>
      <c r="M83" s="49">
        <v>0</v>
      </c>
      <c r="N83" s="49">
        <v>0</v>
      </c>
      <c r="O83" s="49">
        <v>0</v>
      </c>
      <c r="P83" s="49">
        <v>0</v>
      </c>
      <c r="Q83" s="49">
        <f t="shared" si="14"/>
        <v>0</v>
      </c>
      <c r="R83" s="41">
        <f>(G83+L83+Q83)/'П 1'!C81</f>
        <v>1.521145043383207</v>
      </c>
      <c r="S83" s="50">
        <v>4</v>
      </c>
      <c r="T83" s="50">
        <v>0</v>
      </c>
      <c r="U83" s="50">
        <v>0</v>
      </c>
      <c r="V83" s="50">
        <v>0</v>
      </c>
      <c r="W83" s="50">
        <f t="shared" si="15"/>
        <v>4</v>
      </c>
      <c r="X83" s="50">
        <v>3</v>
      </c>
      <c r="Y83" s="50">
        <v>0</v>
      </c>
      <c r="Z83" s="50">
        <v>0</v>
      </c>
      <c r="AA83" s="50">
        <v>0</v>
      </c>
      <c r="AB83" s="50">
        <f t="shared" si="16"/>
        <v>3</v>
      </c>
      <c r="AC83" s="50">
        <v>0</v>
      </c>
      <c r="AD83" s="50">
        <v>0</v>
      </c>
      <c r="AE83" s="50">
        <v>0</v>
      </c>
      <c r="AF83" s="50">
        <v>0</v>
      </c>
      <c r="AG83" s="50">
        <f t="shared" si="17"/>
        <v>0</v>
      </c>
      <c r="AH83" s="41">
        <f t="shared" si="20"/>
        <v>0.75</v>
      </c>
      <c r="AI83" s="41">
        <f t="shared" si="18"/>
        <v>0.8366297738607639</v>
      </c>
      <c r="AJ83" s="49">
        <f t="shared" si="19"/>
        <v>60</v>
      </c>
    </row>
    <row r="84" spans="1:36" ht="12.75">
      <c r="A84" s="1">
        <v>74</v>
      </c>
      <c r="B84" s="2" t="s">
        <v>73</v>
      </c>
      <c r="C84" s="20">
        <v>16</v>
      </c>
      <c r="D84" s="20">
        <v>1</v>
      </c>
      <c r="E84" s="20">
        <v>3</v>
      </c>
      <c r="F84" s="20">
        <v>2</v>
      </c>
      <c r="G84" s="49">
        <f t="shared" si="12"/>
        <v>22</v>
      </c>
      <c r="H84" s="49">
        <v>0</v>
      </c>
      <c r="I84" s="49">
        <v>0</v>
      </c>
      <c r="J84" s="49">
        <v>0</v>
      </c>
      <c r="K84" s="49">
        <v>0</v>
      </c>
      <c r="L84" s="49">
        <f t="shared" si="13"/>
        <v>0</v>
      </c>
      <c r="M84" s="49">
        <v>0</v>
      </c>
      <c r="N84" s="49">
        <v>1</v>
      </c>
      <c r="O84" s="49">
        <v>0</v>
      </c>
      <c r="P84" s="49">
        <v>0</v>
      </c>
      <c r="Q84" s="49">
        <f t="shared" si="14"/>
        <v>1</v>
      </c>
      <c r="R84" s="41">
        <f>(G84+L84+Q84)/'П 1'!C82</f>
        <v>1.306411453470277</v>
      </c>
      <c r="S84" s="50">
        <v>2</v>
      </c>
      <c r="T84" s="50">
        <v>1</v>
      </c>
      <c r="U84" s="50">
        <v>1</v>
      </c>
      <c r="V84" s="50">
        <v>0</v>
      </c>
      <c r="W84" s="50">
        <f t="shared" si="15"/>
        <v>4</v>
      </c>
      <c r="X84" s="50">
        <v>0</v>
      </c>
      <c r="Y84" s="50">
        <v>0</v>
      </c>
      <c r="Z84" s="50">
        <v>0</v>
      </c>
      <c r="AA84" s="50">
        <v>0</v>
      </c>
      <c r="AB84" s="50">
        <f t="shared" si="16"/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f t="shared" si="17"/>
        <v>0</v>
      </c>
      <c r="AH84" s="41">
        <f t="shared" si="20"/>
        <v>0</v>
      </c>
      <c r="AI84" s="41">
        <f t="shared" si="18"/>
        <v>1.6983348895113604</v>
      </c>
      <c r="AJ84" s="49">
        <f t="shared" si="19"/>
        <v>37</v>
      </c>
    </row>
    <row r="85" spans="1:36" ht="12.75">
      <c r="A85" s="1">
        <v>75</v>
      </c>
      <c r="B85" s="2" t="s">
        <v>74</v>
      </c>
      <c r="C85" s="20">
        <v>10</v>
      </c>
      <c r="D85" s="20">
        <v>4</v>
      </c>
      <c r="E85" s="20">
        <v>1</v>
      </c>
      <c r="F85" s="20">
        <v>8</v>
      </c>
      <c r="G85" s="49">
        <f t="shared" si="12"/>
        <v>23</v>
      </c>
      <c r="H85" s="49">
        <v>1</v>
      </c>
      <c r="I85" s="49">
        <v>0</v>
      </c>
      <c r="J85" s="49">
        <v>0</v>
      </c>
      <c r="K85" s="49">
        <v>0</v>
      </c>
      <c r="L85" s="49">
        <f t="shared" si="13"/>
        <v>1</v>
      </c>
      <c r="M85" s="49">
        <v>0</v>
      </c>
      <c r="N85" s="49">
        <v>0</v>
      </c>
      <c r="O85" s="49">
        <v>0</v>
      </c>
      <c r="P85" s="49">
        <v>0</v>
      </c>
      <c r="Q85" s="49">
        <f t="shared" si="14"/>
        <v>0</v>
      </c>
      <c r="R85" s="41">
        <f>(G85+L85+Q85)/'П 1'!C83</f>
        <v>0.9296402419611589</v>
      </c>
      <c r="S85" s="50">
        <v>6</v>
      </c>
      <c r="T85" s="50">
        <v>1</v>
      </c>
      <c r="U85" s="50">
        <v>0</v>
      </c>
      <c r="V85" s="50">
        <v>0</v>
      </c>
      <c r="W85" s="50">
        <f t="shared" si="15"/>
        <v>7</v>
      </c>
      <c r="X85" s="50">
        <v>1</v>
      </c>
      <c r="Y85" s="50">
        <v>0</v>
      </c>
      <c r="Z85" s="50">
        <v>0</v>
      </c>
      <c r="AA85" s="50">
        <v>0</v>
      </c>
      <c r="AB85" s="50">
        <f t="shared" si="16"/>
        <v>1</v>
      </c>
      <c r="AC85" s="50">
        <v>0</v>
      </c>
      <c r="AD85" s="50">
        <v>0</v>
      </c>
      <c r="AE85" s="50">
        <v>0</v>
      </c>
      <c r="AF85" s="50">
        <v>0</v>
      </c>
      <c r="AG85" s="50">
        <f t="shared" si="17"/>
        <v>0</v>
      </c>
      <c r="AH85" s="41">
        <f t="shared" si="20"/>
        <v>0.14285714285714285</v>
      </c>
      <c r="AI85" s="41">
        <f t="shared" si="18"/>
        <v>1.0757265656979125</v>
      </c>
      <c r="AJ85" s="49">
        <f t="shared" si="19"/>
        <v>51</v>
      </c>
    </row>
    <row r="86" spans="1:36" ht="12.75">
      <c r="A86" s="1">
        <v>76</v>
      </c>
      <c r="B86" s="2" t="s">
        <v>75</v>
      </c>
      <c r="C86" s="20">
        <v>31</v>
      </c>
      <c r="D86" s="20">
        <v>3</v>
      </c>
      <c r="E86" s="20">
        <v>2</v>
      </c>
      <c r="F86" s="20">
        <v>12</v>
      </c>
      <c r="G86" s="49">
        <f t="shared" si="12"/>
        <v>48</v>
      </c>
      <c r="H86" s="49">
        <v>0</v>
      </c>
      <c r="I86" s="49">
        <v>0</v>
      </c>
      <c r="J86" s="49">
        <v>0</v>
      </c>
      <c r="K86" s="49">
        <v>0</v>
      </c>
      <c r="L86" s="49">
        <f t="shared" si="13"/>
        <v>0</v>
      </c>
      <c r="M86" s="49">
        <v>0</v>
      </c>
      <c r="N86" s="49">
        <v>0</v>
      </c>
      <c r="O86" s="49">
        <v>0</v>
      </c>
      <c r="P86" s="49">
        <v>2</v>
      </c>
      <c r="Q86" s="49">
        <f t="shared" si="14"/>
        <v>2</v>
      </c>
      <c r="R86" s="41">
        <f>(G86+L86+Q86)/'П 1'!C84</f>
        <v>0.9803921568627451</v>
      </c>
      <c r="S86" s="50">
        <v>2</v>
      </c>
      <c r="T86" s="50">
        <v>0</v>
      </c>
      <c r="U86" s="50">
        <v>1</v>
      </c>
      <c r="V86" s="50">
        <v>0</v>
      </c>
      <c r="W86" s="50">
        <f t="shared" si="15"/>
        <v>3</v>
      </c>
      <c r="X86" s="50">
        <v>1</v>
      </c>
      <c r="Y86" s="50">
        <v>0</v>
      </c>
      <c r="Z86" s="50">
        <v>0</v>
      </c>
      <c r="AA86" s="50">
        <v>0</v>
      </c>
      <c r="AB86" s="50">
        <f t="shared" si="16"/>
        <v>1</v>
      </c>
      <c r="AC86" s="50">
        <v>0</v>
      </c>
      <c r="AD86" s="50">
        <v>0</v>
      </c>
      <c r="AE86" s="50">
        <v>0</v>
      </c>
      <c r="AF86" s="50">
        <v>1</v>
      </c>
      <c r="AG86" s="50">
        <f t="shared" si="17"/>
        <v>1</v>
      </c>
      <c r="AH86" s="41">
        <f t="shared" si="20"/>
        <v>0.4</v>
      </c>
      <c r="AI86" s="41">
        <f t="shared" si="18"/>
        <v>0.8823529411764706</v>
      </c>
      <c r="AJ86" s="49">
        <f t="shared" si="19"/>
        <v>57</v>
      </c>
    </row>
    <row r="87" spans="1:36" ht="12.75">
      <c r="A87" s="1">
        <v>77</v>
      </c>
      <c r="B87" s="2" t="s">
        <v>76</v>
      </c>
      <c r="C87" s="20">
        <v>9</v>
      </c>
      <c r="D87" s="20">
        <v>0</v>
      </c>
      <c r="E87" s="20">
        <v>0</v>
      </c>
      <c r="F87" s="20">
        <v>10</v>
      </c>
      <c r="G87" s="49">
        <f t="shared" si="12"/>
        <v>19</v>
      </c>
      <c r="H87" s="49">
        <v>0</v>
      </c>
      <c r="I87" s="49">
        <v>0</v>
      </c>
      <c r="J87" s="49">
        <v>0</v>
      </c>
      <c r="K87" s="49">
        <v>0</v>
      </c>
      <c r="L87" s="49">
        <f t="shared" si="13"/>
        <v>0</v>
      </c>
      <c r="M87" s="49">
        <v>0</v>
      </c>
      <c r="N87" s="49">
        <v>0</v>
      </c>
      <c r="O87" s="49">
        <v>0</v>
      </c>
      <c r="P87" s="49">
        <v>0</v>
      </c>
      <c r="Q87" s="49">
        <f t="shared" si="14"/>
        <v>0</v>
      </c>
      <c r="R87" s="41">
        <f>(G87+L87+Q87)/'П 1'!C85</f>
        <v>1.5833333333333333</v>
      </c>
      <c r="S87" s="50">
        <v>0</v>
      </c>
      <c r="T87" s="50">
        <v>0</v>
      </c>
      <c r="U87" s="50">
        <v>0</v>
      </c>
      <c r="V87" s="50">
        <v>0</v>
      </c>
      <c r="W87" s="50">
        <f t="shared" si="15"/>
        <v>0</v>
      </c>
      <c r="X87" s="50">
        <v>0</v>
      </c>
      <c r="Y87" s="50">
        <v>0</v>
      </c>
      <c r="Z87" s="50">
        <v>0</v>
      </c>
      <c r="AA87" s="50">
        <v>0</v>
      </c>
      <c r="AB87" s="50">
        <f t="shared" si="16"/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f t="shared" si="17"/>
        <v>0</v>
      </c>
      <c r="AH87" s="41">
        <v>0</v>
      </c>
      <c r="AI87" s="41">
        <f t="shared" si="18"/>
        <v>2.058333333333333</v>
      </c>
      <c r="AJ87" s="49">
        <f t="shared" si="19"/>
        <v>31</v>
      </c>
    </row>
    <row r="88" spans="1:36" ht="12.75">
      <c r="A88" s="1">
        <v>78</v>
      </c>
      <c r="B88" s="2" t="s">
        <v>77</v>
      </c>
      <c r="C88" s="20">
        <v>8</v>
      </c>
      <c r="D88" s="20">
        <v>2</v>
      </c>
      <c r="E88" s="20">
        <v>0</v>
      </c>
      <c r="F88" s="20">
        <v>1</v>
      </c>
      <c r="G88" s="49">
        <f t="shared" si="12"/>
        <v>11</v>
      </c>
      <c r="H88" s="49">
        <v>3</v>
      </c>
      <c r="I88" s="49">
        <v>0</v>
      </c>
      <c r="J88" s="49">
        <v>2</v>
      </c>
      <c r="K88" s="49">
        <v>0</v>
      </c>
      <c r="L88" s="49">
        <f t="shared" si="13"/>
        <v>5</v>
      </c>
      <c r="M88" s="49">
        <v>0</v>
      </c>
      <c r="N88" s="49">
        <v>0</v>
      </c>
      <c r="O88" s="49">
        <v>0</v>
      </c>
      <c r="P88" s="49">
        <v>0</v>
      </c>
      <c r="Q88" s="49">
        <f t="shared" si="14"/>
        <v>0</v>
      </c>
      <c r="R88" s="41">
        <f>(G88+L88+Q88)/'П 1'!C86</f>
        <v>0.6666666666666666</v>
      </c>
      <c r="S88" s="50">
        <v>5</v>
      </c>
      <c r="T88" s="50">
        <v>1</v>
      </c>
      <c r="U88" s="50">
        <v>0</v>
      </c>
      <c r="V88" s="50">
        <v>0</v>
      </c>
      <c r="W88" s="50">
        <f t="shared" si="15"/>
        <v>6</v>
      </c>
      <c r="X88" s="50">
        <v>0</v>
      </c>
      <c r="Y88" s="50">
        <v>0</v>
      </c>
      <c r="Z88" s="50">
        <v>0</v>
      </c>
      <c r="AA88" s="50">
        <v>0</v>
      </c>
      <c r="AB88" s="50">
        <f t="shared" si="16"/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f t="shared" si="17"/>
        <v>0</v>
      </c>
      <c r="AH88" s="41">
        <f t="shared" si="20"/>
        <v>0</v>
      </c>
      <c r="AI88" s="41">
        <f t="shared" si="18"/>
        <v>0.8666666666666667</v>
      </c>
      <c r="AJ88" s="49">
        <f t="shared" si="19"/>
        <v>59</v>
      </c>
    </row>
    <row r="89" spans="1:36" ht="12.75">
      <c r="A89" s="1">
        <v>79</v>
      </c>
      <c r="B89" s="2" t="s">
        <v>78</v>
      </c>
      <c r="C89" s="20">
        <v>1</v>
      </c>
      <c r="D89" s="20">
        <v>0</v>
      </c>
      <c r="E89" s="20">
        <v>0</v>
      </c>
      <c r="F89" s="20">
        <v>0</v>
      </c>
      <c r="G89" s="49">
        <f t="shared" si="12"/>
        <v>1</v>
      </c>
      <c r="H89" s="49">
        <v>0</v>
      </c>
      <c r="I89" s="49">
        <v>0</v>
      </c>
      <c r="J89" s="49">
        <v>0</v>
      </c>
      <c r="K89" s="49">
        <v>0</v>
      </c>
      <c r="L89" s="49">
        <f t="shared" si="13"/>
        <v>0</v>
      </c>
      <c r="M89" s="49">
        <v>0</v>
      </c>
      <c r="N89" s="49">
        <v>0</v>
      </c>
      <c r="O89" s="49">
        <v>0</v>
      </c>
      <c r="P89" s="49">
        <v>0</v>
      </c>
      <c r="Q89" s="49">
        <f t="shared" si="14"/>
        <v>0</v>
      </c>
      <c r="R89" s="41">
        <f>(G89+L89+Q89)/'П 1'!C87</f>
        <v>0.08715377268385865</v>
      </c>
      <c r="S89" s="50">
        <v>0</v>
      </c>
      <c r="T89" s="50">
        <v>0</v>
      </c>
      <c r="U89" s="50">
        <v>0</v>
      </c>
      <c r="V89" s="50">
        <v>0</v>
      </c>
      <c r="W89" s="50">
        <f t="shared" si="15"/>
        <v>0</v>
      </c>
      <c r="X89" s="50">
        <v>0</v>
      </c>
      <c r="Y89" s="50">
        <v>0</v>
      </c>
      <c r="Z89" s="50">
        <v>0</v>
      </c>
      <c r="AA89" s="50">
        <v>0</v>
      </c>
      <c r="AB89" s="50">
        <f t="shared" si="16"/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f t="shared" si="17"/>
        <v>0</v>
      </c>
      <c r="AH89" s="41">
        <v>0</v>
      </c>
      <c r="AI89" s="41">
        <f t="shared" si="18"/>
        <v>0.11329990448901625</v>
      </c>
      <c r="AJ89" s="49">
        <f t="shared" si="19"/>
        <v>81</v>
      </c>
    </row>
    <row r="90" spans="1:36" ht="12.75">
      <c r="A90" s="1">
        <v>80</v>
      </c>
      <c r="B90" s="2" t="s">
        <v>79</v>
      </c>
      <c r="C90" s="20">
        <v>2</v>
      </c>
      <c r="D90" s="20">
        <v>1</v>
      </c>
      <c r="E90" s="20">
        <v>0</v>
      </c>
      <c r="F90" s="20">
        <v>9</v>
      </c>
      <c r="G90" s="49">
        <f t="shared" si="12"/>
        <v>12</v>
      </c>
      <c r="H90" s="49">
        <v>0</v>
      </c>
      <c r="I90" s="49">
        <v>1</v>
      </c>
      <c r="J90" s="49">
        <v>0</v>
      </c>
      <c r="K90" s="49">
        <v>0</v>
      </c>
      <c r="L90" s="49">
        <f t="shared" si="13"/>
        <v>1</v>
      </c>
      <c r="M90" s="49">
        <v>0</v>
      </c>
      <c r="N90" s="49">
        <v>0</v>
      </c>
      <c r="O90" s="49">
        <v>0</v>
      </c>
      <c r="P90" s="49">
        <v>0</v>
      </c>
      <c r="Q90" s="49">
        <f t="shared" si="14"/>
        <v>0</v>
      </c>
      <c r="R90" s="41">
        <f>(G90+L90+Q90)/'П 1'!C88</f>
        <v>0.4638318670576735</v>
      </c>
      <c r="S90" s="50">
        <v>0</v>
      </c>
      <c r="T90" s="50">
        <v>0</v>
      </c>
      <c r="U90" s="50">
        <v>0</v>
      </c>
      <c r="V90" s="50">
        <v>0</v>
      </c>
      <c r="W90" s="50">
        <f t="shared" si="15"/>
        <v>0</v>
      </c>
      <c r="X90" s="50">
        <v>0</v>
      </c>
      <c r="Y90" s="50">
        <v>0</v>
      </c>
      <c r="Z90" s="50">
        <v>0</v>
      </c>
      <c r="AA90" s="50">
        <v>0</v>
      </c>
      <c r="AB90" s="50">
        <f t="shared" si="16"/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f t="shared" si="17"/>
        <v>0</v>
      </c>
      <c r="AH90" s="41">
        <v>0</v>
      </c>
      <c r="AI90" s="41">
        <f t="shared" si="18"/>
        <v>0.6029814271749756</v>
      </c>
      <c r="AJ90" s="49">
        <f t="shared" si="19"/>
        <v>74</v>
      </c>
    </row>
    <row r="91" spans="1:36" ht="12.75">
      <c r="A91" s="1">
        <v>81</v>
      </c>
      <c r="B91" s="2" t="s">
        <v>80</v>
      </c>
      <c r="C91" s="20">
        <v>29</v>
      </c>
      <c r="D91" s="20">
        <v>1</v>
      </c>
      <c r="E91" s="20">
        <v>18</v>
      </c>
      <c r="F91" s="20">
        <v>36</v>
      </c>
      <c r="G91" s="49">
        <f t="shared" si="12"/>
        <v>84</v>
      </c>
      <c r="H91" s="49">
        <v>0</v>
      </c>
      <c r="I91" s="49">
        <v>0</v>
      </c>
      <c r="J91" s="49">
        <v>1</v>
      </c>
      <c r="K91" s="49">
        <v>0</v>
      </c>
      <c r="L91" s="49">
        <f t="shared" si="13"/>
        <v>1</v>
      </c>
      <c r="M91" s="49">
        <v>0</v>
      </c>
      <c r="N91" s="49">
        <v>0</v>
      </c>
      <c r="O91" s="49">
        <v>0</v>
      </c>
      <c r="P91" s="49">
        <v>0</v>
      </c>
      <c r="Q91" s="49">
        <f t="shared" si="14"/>
        <v>0</v>
      </c>
      <c r="R91" s="41">
        <f>(G91+L91+Q91)/'П 1'!C89</f>
        <v>4.549120234604105</v>
      </c>
      <c r="S91" s="50">
        <v>3</v>
      </c>
      <c r="T91" s="50">
        <v>0</v>
      </c>
      <c r="U91" s="50">
        <v>9</v>
      </c>
      <c r="V91" s="50">
        <v>0</v>
      </c>
      <c r="W91" s="50">
        <f t="shared" si="15"/>
        <v>12</v>
      </c>
      <c r="X91" s="50">
        <v>1</v>
      </c>
      <c r="Y91" s="50">
        <v>0</v>
      </c>
      <c r="Z91" s="50">
        <v>9</v>
      </c>
      <c r="AA91" s="50">
        <v>0</v>
      </c>
      <c r="AB91" s="50">
        <f t="shared" si="16"/>
        <v>10</v>
      </c>
      <c r="AC91" s="50">
        <v>0</v>
      </c>
      <c r="AD91" s="50">
        <v>0</v>
      </c>
      <c r="AE91" s="50">
        <v>0</v>
      </c>
      <c r="AF91" s="50">
        <v>0</v>
      </c>
      <c r="AG91" s="50">
        <f t="shared" si="17"/>
        <v>0</v>
      </c>
      <c r="AH91" s="41">
        <f t="shared" si="20"/>
        <v>0.8333333333333334</v>
      </c>
      <c r="AI91" s="41">
        <f t="shared" si="18"/>
        <v>2.1229227761485827</v>
      </c>
      <c r="AJ91" s="49">
        <f t="shared" si="19"/>
        <v>27</v>
      </c>
    </row>
    <row r="92" spans="1:36" ht="12.75">
      <c r="A92" s="1">
        <v>82</v>
      </c>
      <c r="B92" s="2" t="s">
        <v>81</v>
      </c>
      <c r="C92" s="20">
        <v>24</v>
      </c>
      <c r="D92" s="20">
        <v>3</v>
      </c>
      <c r="E92" s="20">
        <v>1</v>
      </c>
      <c r="F92" s="20">
        <v>4</v>
      </c>
      <c r="G92" s="49">
        <f t="shared" si="12"/>
        <v>32</v>
      </c>
      <c r="H92" s="49">
        <v>4</v>
      </c>
      <c r="I92" s="49">
        <v>4</v>
      </c>
      <c r="J92" s="49">
        <v>1</v>
      </c>
      <c r="K92" s="49">
        <v>2</v>
      </c>
      <c r="L92" s="49">
        <f t="shared" si="13"/>
        <v>11</v>
      </c>
      <c r="M92" s="49">
        <v>0</v>
      </c>
      <c r="N92" s="49">
        <v>0</v>
      </c>
      <c r="O92" s="49">
        <v>0</v>
      </c>
      <c r="P92" s="49">
        <v>2</v>
      </c>
      <c r="Q92" s="49">
        <f t="shared" si="14"/>
        <v>2</v>
      </c>
      <c r="R92" s="41">
        <f>(G92+L92+Q92)/'П 1'!C90</f>
        <v>1.40625</v>
      </c>
      <c r="S92" s="50">
        <v>5</v>
      </c>
      <c r="T92" s="50">
        <v>0</v>
      </c>
      <c r="U92" s="50">
        <v>0</v>
      </c>
      <c r="V92" s="50">
        <v>0</v>
      </c>
      <c r="W92" s="50">
        <f t="shared" si="15"/>
        <v>5</v>
      </c>
      <c r="X92" s="50">
        <v>1</v>
      </c>
      <c r="Y92" s="50">
        <v>0</v>
      </c>
      <c r="Z92" s="50">
        <v>0</v>
      </c>
      <c r="AA92" s="50">
        <v>0</v>
      </c>
      <c r="AB92" s="50">
        <f t="shared" si="16"/>
        <v>1</v>
      </c>
      <c r="AC92" s="50">
        <v>0</v>
      </c>
      <c r="AD92" s="50">
        <v>0</v>
      </c>
      <c r="AE92" s="50">
        <v>0</v>
      </c>
      <c r="AF92" s="50">
        <v>1</v>
      </c>
      <c r="AG92" s="50">
        <f t="shared" si="17"/>
        <v>1</v>
      </c>
      <c r="AH92" s="41">
        <f t="shared" si="20"/>
        <v>0.2857142857142857</v>
      </c>
      <c r="AI92" s="41">
        <f t="shared" si="18"/>
        <v>1.4263392857142856</v>
      </c>
      <c r="AJ92" s="49">
        <f t="shared" si="19"/>
        <v>41</v>
      </c>
    </row>
  </sheetData>
  <sheetProtection/>
  <mergeCells count="1">
    <mergeCell ref="B3:A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3:P92"/>
  <sheetViews>
    <sheetView zoomScalePageLayoutView="0" workbookViewId="0" topLeftCell="A1">
      <pane ySplit="10" topLeftCell="A64" activePane="bottomLeft" state="frozen"/>
      <selection pane="topLeft" activeCell="D13" sqref="D13"/>
      <selection pane="bottomLeft" activeCell="D13" sqref="D13"/>
    </sheetView>
  </sheetViews>
  <sheetFormatPr defaultColWidth="9.140625" defaultRowHeight="12.75"/>
  <cols>
    <col min="1" max="1" width="3.7109375" style="0" customWidth="1"/>
    <col min="2" max="2" width="24.28125" style="0" customWidth="1"/>
    <col min="3" max="3" width="31.7109375" style="0" customWidth="1"/>
    <col min="4" max="4" width="33.57421875" style="0" customWidth="1"/>
    <col min="5" max="5" width="15.140625" style="0" customWidth="1"/>
    <col min="6" max="6" width="20.57421875" style="0" customWidth="1"/>
    <col min="7" max="7" width="21.00390625" style="0" customWidth="1"/>
    <col min="8" max="8" width="17.28125" style="0" customWidth="1"/>
    <col min="9" max="9" width="14.421875" style="0" customWidth="1"/>
    <col min="11" max="11" width="10.28125" style="0" customWidth="1"/>
  </cols>
  <sheetData>
    <row r="3" spans="2:16" ht="22.5" customHeight="1">
      <c r="B3" s="97" t="s">
        <v>91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2:16" ht="18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10" spans="1:11" ht="38.25" customHeight="1">
      <c r="A10" s="15"/>
      <c r="B10" s="15"/>
      <c r="C10" s="12" t="s">
        <v>107</v>
      </c>
      <c r="D10" s="12" t="s">
        <v>108</v>
      </c>
      <c r="E10" s="13" t="s">
        <v>113</v>
      </c>
      <c r="F10" s="13" t="s">
        <v>210</v>
      </c>
      <c r="G10" s="13" t="s">
        <v>211</v>
      </c>
      <c r="H10" s="11" t="s">
        <v>212</v>
      </c>
      <c r="I10" s="11" t="s">
        <v>115</v>
      </c>
      <c r="J10" s="11" t="s">
        <v>213</v>
      </c>
      <c r="K10" s="11" t="s">
        <v>214</v>
      </c>
    </row>
    <row r="11" spans="1:11" ht="12" customHeight="1">
      <c r="A11" s="5">
        <v>1</v>
      </c>
      <c r="B11" s="6" t="s">
        <v>0</v>
      </c>
      <c r="C11" s="23">
        <v>110</v>
      </c>
      <c r="D11" s="27">
        <v>0</v>
      </c>
      <c r="E11" s="25">
        <f>(C11+D11)/'П 1'!C9</f>
        <v>9.166666666666666</v>
      </c>
      <c r="F11" s="27">
        <v>1</v>
      </c>
      <c r="G11" s="27">
        <v>0</v>
      </c>
      <c r="H11" s="27">
        <v>0</v>
      </c>
      <c r="I11" s="9">
        <f aca="true" t="shared" si="0" ref="I11:I75">(G11+H11)/(D11+F11)</f>
        <v>0</v>
      </c>
      <c r="J11" s="9">
        <f>(1.3-I11)*E11</f>
        <v>11.916666666666666</v>
      </c>
      <c r="K11" s="8">
        <f>RANK(J11,J$11:J$92,0)</f>
        <v>37</v>
      </c>
    </row>
    <row r="12" spans="1:11" ht="12.75">
      <c r="A12" s="1">
        <v>2</v>
      </c>
      <c r="B12" s="2" t="s">
        <v>1</v>
      </c>
      <c r="C12" s="23">
        <v>692</v>
      </c>
      <c r="D12" s="27">
        <v>0</v>
      </c>
      <c r="E12" s="25">
        <f>(C12+D12)/'П 1'!C10</f>
        <v>17.743589743589745</v>
      </c>
      <c r="F12" s="27">
        <v>21</v>
      </c>
      <c r="G12" s="27">
        <v>1</v>
      </c>
      <c r="H12" s="27">
        <v>0</v>
      </c>
      <c r="I12" s="9">
        <f t="shared" si="0"/>
        <v>0.047619047619047616</v>
      </c>
      <c r="J12" s="9">
        <f aca="true" t="shared" si="1" ref="J12:J75">(1.3-I12)*E12</f>
        <v>22.221733821733824</v>
      </c>
      <c r="K12" s="8">
        <f aca="true" t="shared" si="2" ref="K12:K75">RANK(J12,J$11:J$92,0)</f>
        <v>10</v>
      </c>
    </row>
    <row r="13" spans="1:11" ht="12.75">
      <c r="A13" s="1">
        <v>3</v>
      </c>
      <c r="B13" s="2" t="s">
        <v>2</v>
      </c>
      <c r="C13" s="23">
        <v>231</v>
      </c>
      <c r="D13" s="27">
        <v>0</v>
      </c>
      <c r="E13" s="25">
        <f>(C13+D13)/'П 1'!C11</f>
        <v>16.8</v>
      </c>
      <c r="F13" s="27">
        <v>3</v>
      </c>
      <c r="G13" s="27">
        <v>2</v>
      </c>
      <c r="H13" s="27">
        <v>0</v>
      </c>
      <c r="I13" s="9">
        <f t="shared" si="0"/>
        <v>0.6666666666666666</v>
      </c>
      <c r="J13" s="9">
        <f t="shared" si="1"/>
        <v>10.640000000000002</v>
      </c>
      <c r="K13" s="8">
        <f t="shared" si="2"/>
        <v>44</v>
      </c>
    </row>
    <row r="14" spans="1:11" ht="12.75">
      <c r="A14" s="1">
        <v>4</v>
      </c>
      <c r="B14" s="2" t="s">
        <v>3</v>
      </c>
      <c r="C14" s="23">
        <v>369</v>
      </c>
      <c r="D14" s="27">
        <v>4</v>
      </c>
      <c r="E14" s="25">
        <f>(C14+D14)/'П 1'!C12</f>
        <v>16.580806235537693</v>
      </c>
      <c r="F14" s="27">
        <v>9</v>
      </c>
      <c r="G14" s="27">
        <v>1</v>
      </c>
      <c r="H14" s="27">
        <v>0</v>
      </c>
      <c r="I14" s="9">
        <f t="shared" si="0"/>
        <v>0.07692307692307693</v>
      </c>
      <c r="J14" s="9">
        <f t="shared" si="1"/>
        <v>20.279601472696104</v>
      </c>
      <c r="K14" s="8">
        <f t="shared" si="2"/>
        <v>13</v>
      </c>
    </row>
    <row r="15" spans="1:11" ht="12.75">
      <c r="A15" s="1">
        <v>5</v>
      </c>
      <c r="B15" s="2" t="s">
        <v>4</v>
      </c>
      <c r="C15" s="23">
        <v>465</v>
      </c>
      <c r="D15" s="27">
        <v>1</v>
      </c>
      <c r="E15" s="25">
        <f>(C15+D15)/'П 1'!C13</f>
        <v>15.2301217765043</v>
      </c>
      <c r="F15" s="27">
        <v>30</v>
      </c>
      <c r="G15" s="27">
        <v>3</v>
      </c>
      <c r="H15" s="27">
        <v>0</v>
      </c>
      <c r="I15" s="9">
        <f t="shared" si="0"/>
        <v>0.0967741935483871</v>
      </c>
      <c r="J15" s="9">
        <f t="shared" si="1"/>
        <v>18.32527555689066</v>
      </c>
      <c r="K15" s="8">
        <f t="shared" si="2"/>
        <v>17</v>
      </c>
    </row>
    <row r="16" spans="1:11" ht="12.75">
      <c r="A16" s="1">
        <v>6</v>
      </c>
      <c r="B16" s="2" t="s">
        <v>5</v>
      </c>
      <c r="C16" s="23">
        <v>334</v>
      </c>
      <c r="D16" s="27">
        <v>2</v>
      </c>
      <c r="E16" s="25">
        <f>(C16+D16)/'П 1'!C14</f>
        <v>13.44</v>
      </c>
      <c r="F16" s="27">
        <v>16</v>
      </c>
      <c r="G16" s="27">
        <v>4</v>
      </c>
      <c r="H16" s="27">
        <v>1</v>
      </c>
      <c r="I16" s="9">
        <f t="shared" si="0"/>
        <v>0.2777777777777778</v>
      </c>
      <c r="J16" s="9">
        <f t="shared" si="1"/>
        <v>13.738666666666665</v>
      </c>
      <c r="K16" s="8">
        <f t="shared" si="2"/>
        <v>31</v>
      </c>
    </row>
    <row r="17" spans="1:11" ht="12.75">
      <c r="A17" s="1">
        <v>7</v>
      </c>
      <c r="B17" s="2" t="s">
        <v>6</v>
      </c>
      <c r="C17" s="33">
        <v>416</v>
      </c>
      <c r="D17" s="27">
        <v>2</v>
      </c>
      <c r="E17" s="25">
        <f>(C17+D17)/'П 1'!C15</f>
        <v>8.893617021276595</v>
      </c>
      <c r="F17" s="36">
        <v>21</v>
      </c>
      <c r="G17" s="36">
        <v>3</v>
      </c>
      <c r="H17" s="27">
        <v>0</v>
      </c>
      <c r="I17" s="9">
        <f t="shared" si="0"/>
        <v>0.13043478260869565</v>
      </c>
      <c r="J17" s="9">
        <f t="shared" si="1"/>
        <v>10.401665124884367</v>
      </c>
      <c r="K17" s="8">
        <f t="shared" si="2"/>
        <v>46</v>
      </c>
    </row>
    <row r="18" spans="1:11" ht="12.75">
      <c r="A18" s="1">
        <v>8</v>
      </c>
      <c r="B18" s="2" t="s">
        <v>7</v>
      </c>
      <c r="C18" s="23">
        <v>146</v>
      </c>
      <c r="D18" s="27">
        <v>4</v>
      </c>
      <c r="E18" s="25">
        <f>(C18+D18)/'П 1'!C16</f>
        <v>4.285714285714286</v>
      </c>
      <c r="F18" s="27">
        <v>10</v>
      </c>
      <c r="G18" s="27">
        <v>9</v>
      </c>
      <c r="H18" s="27">
        <v>0</v>
      </c>
      <c r="I18" s="9">
        <f t="shared" si="0"/>
        <v>0.6428571428571429</v>
      </c>
      <c r="J18" s="9">
        <f t="shared" si="1"/>
        <v>2.816326530612245</v>
      </c>
      <c r="K18" s="8">
        <f t="shared" si="2"/>
        <v>79</v>
      </c>
    </row>
    <row r="19" spans="1:11" ht="12.75">
      <c r="A19" s="1">
        <v>9</v>
      </c>
      <c r="B19" s="2" t="s">
        <v>8</v>
      </c>
      <c r="C19" s="23">
        <v>558</v>
      </c>
      <c r="D19" s="27">
        <v>0</v>
      </c>
      <c r="E19" s="25">
        <f>(C19+D19)/'П 1'!C17</f>
        <v>19.24137931034483</v>
      </c>
      <c r="F19" s="27">
        <v>3</v>
      </c>
      <c r="G19" s="27">
        <v>0</v>
      </c>
      <c r="H19" s="27">
        <v>0</v>
      </c>
      <c r="I19" s="9">
        <f t="shared" si="0"/>
        <v>0</v>
      </c>
      <c r="J19" s="9">
        <f t="shared" si="1"/>
        <v>25.01379310344828</v>
      </c>
      <c r="K19" s="8">
        <f t="shared" si="2"/>
        <v>8</v>
      </c>
    </row>
    <row r="20" spans="1:11" ht="12.75">
      <c r="A20" s="1">
        <v>10</v>
      </c>
      <c r="B20" s="2" t="s">
        <v>9</v>
      </c>
      <c r="C20" s="23">
        <v>102</v>
      </c>
      <c r="D20" s="27">
        <v>2</v>
      </c>
      <c r="E20" s="25">
        <f>(C20+D20)/'П 1'!C18</f>
        <v>5.5963438006781665</v>
      </c>
      <c r="F20" s="27">
        <v>4</v>
      </c>
      <c r="G20" s="27">
        <v>3</v>
      </c>
      <c r="H20" s="27">
        <v>1</v>
      </c>
      <c r="I20" s="9">
        <f t="shared" si="0"/>
        <v>0.6666666666666666</v>
      </c>
      <c r="J20" s="9">
        <f t="shared" si="1"/>
        <v>3.544351073762839</v>
      </c>
      <c r="K20" s="8">
        <f t="shared" si="2"/>
        <v>76</v>
      </c>
    </row>
    <row r="21" spans="1:11" ht="12.75">
      <c r="A21" s="1">
        <v>11</v>
      </c>
      <c r="B21" s="2" t="s">
        <v>10</v>
      </c>
      <c r="C21" s="23">
        <v>476</v>
      </c>
      <c r="D21" s="27">
        <v>2</v>
      </c>
      <c r="E21" s="25">
        <f>(C21+D21)/'П 1'!C19</f>
        <v>17.071428571428573</v>
      </c>
      <c r="F21" s="27">
        <v>6</v>
      </c>
      <c r="G21" s="27">
        <v>0</v>
      </c>
      <c r="H21" s="27">
        <v>0</v>
      </c>
      <c r="I21" s="9">
        <f t="shared" si="0"/>
        <v>0</v>
      </c>
      <c r="J21" s="9">
        <f t="shared" si="1"/>
        <v>22.192857142857147</v>
      </c>
      <c r="K21" s="8">
        <f t="shared" si="2"/>
        <v>11</v>
      </c>
    </row>
    <row r="22" spans="1:11" ht="12.75">
      <c r="A22" s="1">
        <v>12</v>
      </c>
      <c r="B22" s="2" t="s">
        <v>11</v>
      </c>
      <c r="C22" s="23">
        <v>510</v>
      </c>
      <c r="D22" s="27">
        <v>2</v>
      </c>
      <c r="E22" s="25">
        <f>(C22+D22)/'П 1'!C20</f>
        <v>11.906976744186046</v>
      </c>
      <c r="F22" s="27">
        <v>31</v>
      </c>
      <c r="G22" s="27">
        <v>4</v>
      </c>
      <c r="H22" s="27">
        <v>0</v>
      </c>
      <c r="I22" s="9">
        <f t="shared" si="0"/>
        <v>0.12121212121212122</v>
      </c>
      <c r="J22" s="9">
        <f t="shared" si="1"/>
        <v>14.035799859055672</v>
      </c>
      <c r="K22" s="8">
        <f t="shared" si="2"/>
        <v>29</v>
      </c>
    </row>
    <row r="23" spans="1:11" ht="12.75">
      <c r="A23" s="1">
        <v>13</v>
      </c>
      <c r="B23" s="2" t="s">
        <v>12</v>
      </c>
      <c r="C23" s="23">
        <v>224</v>
      </c>
      <c r="D23" s="27">
        <v>1</v>
      </c>
      <c r="E23" s="25">
        <f>(C23+D23)/'П 1'!C21</f>
        <v>6.428571428571429</v>
      </c>
      <c r="F23" s="27">
        <v>7</v>
      </c>
      <c r="G23" s="27">
        <v>0</v>
      </c>
      <c r="H23" s="27">
        <v>0</v>
      </c>
      <c r="I23" s="9">
        <f t="shared" si="0"/>
        <v>0</v>
      </c>
      <c r="J23" s="9">
        <f t="shared" si="1"/>
        <v>8.357142857142858</v>
      </c>
      <c r="K23" s="8">
        <f t="shared" si="2"/>
        <v>55</v>
      </c>
    </row>
    <row r="24" spans="1:11" ht="12.75">
      <c r="A24" s="1">
        <v>14</v>
      </c>
      <c r="B24" s="2" t="s">
        <v>13</v>
      </c>
      <c r="C24" s="23">
        <v>385</v>
      </c>
      <c r="D24" s="27">
        <v>2</v>
      </c>
      <c r="E24" s="25">
        <f>(C24+D24)/'П 1'!C22</f>
        <v>10.18421052631579</v>
      </c>
      <c r="F24" s="27">
        <v>8</v>
      </c>
      <c r="G24" s="27">
        <v>2</v>
      </c>
      <c r="H24" s="27">
        <v>0</v>
      </c>
      <c r="I24" s="9">
        <f t="shared" si="0"/>
        <v>0.2</v>
      </c>
      <c r="J24" s="9">
        <f t="shared" si="1"/>
        <v>11.202631578947368</v>
      </c>
      <c r="K24" s="8">
        <f t="shared" si="2"/>
        <v>42</v>
      </c>
    </row>
    <row r="25" spans="1:11" ht="12.75">
      <c r="A25" s="1">
        <v>15</v>
      </c>
      <c r="B25" s="2" t="s">
        <v>15</v>
      </c>
      <c r="C25" s="23">
        <v>408</v>
      </c>
      <c r="D25" s="27">
        <v>0</v>
      </c>
      <c r="E25" s="25">
        <f>(C25+D25)/'П 1'!C23</f>
        <v>12.363636363636363</v>
      </c>
      <c r="F25" s="27">
        <v>1</v>
      </c>
      <c r="G25" s="27">
        <v>1</v>
      </c>
      <c r="H25" s="27">
        <v>0</v>
      </c>
      <c r="I25" s="9">
        <f t="shared" si="0"/>
        <v>1</v>
      </c>
      <c r="J25" s="9">
        <f t="shared" si="1"/>
        <v>3.7090909090909094</v>
      </c>
      <c r="K25" s="8">
        <f t="shared" si="2"/>
        <v>73</v>
      </c>
    </row>
    <row r="26" spans="1:11" ht="12.75">
      <c r="A26" s="1">
        <v>16</v>
      </c>
      <c r="B26" s="2" t="s">
        <v>14</v>
      </c>
      <c r="C26" s="23">
        <v>98</v>
      </c>
      <c r="D26" s="27">
        <v>0</v>
      </c>
      <c r="E26" s="25">
        <f>(C26+D26)/'П 1'!C24</f>
        <v>8.166666666666666</v>
      </c>
      <c r="F26" s="27">
        <v>0</v>
      </c>
      <c r="G26" s="27">
        <v>0</v>
      </c>
      <c r="H26" s="27">
        <v>0</v>
      </c>
      <c r="I26" s="9">
        <v>0</v>
      </c>
      <c r="J26" s="9">
        <f t="shared" si="1"/>
        <v>10.616666666666667</v>
      </c>
      <c r="K26" s="8">
        <f t="shared" si="2"/>
        <v>45</v>
      </c>
    </row>
    <row r="27" spans="1:11" ht="12.75">
      <c r="A27" s="1">
        <v>17</v>
      </c>
      <c r="B27" s="2" t="s">
        <v>16</v>
      </c>
      <c r="C27" s="23">
        <v>299</v>
      </c>
      <c r="D27" s="27">
        <v>3</v>
      </c>
      <c r="E27" s="25">
        <f>(C27+D27)/'П 1'!C25</f>
        <v>14.034886681945505</v>
      </c>
      <c r="F27" s="27">
        <v>14</v>
      </c>
      <c r="G27" s="27">
        <v>0</v>
      </c>
      <c r="H27" s="27">
        <v>0</v>
      </c>
      <c r="I27" s="9">
        <f t="shared" si="0"/>
        <v>0</v>
      </c>
      <c r="J27" s="9">
        <f t="shared" si="1"/>
        <v>18.245352686529156</v>
      </c>
      <c r="K27" s="8">
        <f t="shared" si="2"/>
        <v>18</v>
      </c>
    </row>
    <row r="28" spans="1:11" ht="12.75">
      <c r="A28" s="1">
        <v>18</v>
      </c>
      <c r="B28" s="2" t="s">
        <v>17</v>
      </c>
      <c r="C28" s="23">
        <v>33</v>
      </c>
      <c r="D28" s="27">
        <v>1</v>
      </c>
      <c r="E28" s="25">
        <f>(C28+D28)/'П 1'!C26</f>
        <v>1.4166666666666667</v>
      </c>
      <c r="F28" s="27">
        <v>1</v>
      </c>
      <c r="G28" s="27">
        <v>0</v>
      </c>
      <c r="H28" s="27">
        <v>0</v>
      </c>
      <c r="I28" s="9">
        <f t="shared" si="0"/>
        <v>0</v>
      </c>
      <c r="J28" s="9">
        <f t="shared" si="1"/>
        <v>1.8416666666666668</v>
      </c>
      <c r="K28" s="8">
        <f t="shared" si="2"/>
        <v>82</v>
      </c>
    </row>
    <row r="29" spans="1:11" ht="12.75">
      <c r="A29" s="1">
        <v>19</v>
      </c>
      <c r="B29" s="2" t="s">
        <v>18</v>
      </c>
      <c r="C29" s="23">
        <v>173</v>
      </c>
      <c r="D29" s="27">
        <v>1</v>
      </c>
      <c r="E29" s="25">
        <f>(C29+D29)/'П 1'!C27</f>
        <v>4.13718975962478</v>
      </c>
      <c r="F29" s="27">
        <v>3</v>
      </c>
      <c r="G29" s="27">
        <v>0</v>
      </c>
      <c r="H29" s="27">
        <v>0</v>
      </c>
      <c r="I29" s="9">
        <f t="shared" si="0"/>
        <v>0</v>
      </c>
      <c r="J29" s="9">
        <f t="shared" si="1"/>
        <v>5.378346687512215</v>
      </c>
      <c r="K29" s="8">
        <f t="shared" si="2"/>
        <v>67</v>
      </c>
    </row>
    <row r="30" spans="1:11" ht="12.75">
      <c r="A30" s="1">
        <v>20</v>
      </c>
      <c r="B30" s="2" t="s">
        <v>19</v>
      </c>
      <c r="C30" s="23">
        <v>328</v>
      </c>
      <c r="D30" s="27">
        <v>1</v>
      </c>
      <c r="E30" s="25">
        <f>(C30+D30)/'П 1'!C28</f>
        <v>16.45</v>
      </c>
      <c r="F30" s="27">
        <v>0</v>
      </c>
      <c r="G30" s="27">
        <v>0</v>
      </c>
      <c r="H30" s="27">
        <v>1</v>
      </c>
      <c r="I30" s="9">
        <f t="shared" si="0"/>
        <v>1</v>
      </c>
      <c r="J30" s="9">
        <f t="shared" si="1"/>
        <v>4.9350000000000005</v>
      </c>
      <c r="K30" s="8">
        <f t="shared" si="2"/>
        <v>68</v>
      </c>
    </row>
    <row r="31" spans="1:11" ht="12.75">
      <c r="A31" s="1">
        <v>21</v>
      </c>
      <c r="B31" s="2" t="s">
        <v>20</v>
      </c>
      <c r="C31" s="23">
        <v>111</v>
      </c>
      <c r="D31" s="27">
        <v>2</v>
      </c>
      <c r="E31" s="25">
        <f>(C31+D31)/'П 1'!C29</f>
        <v>4.708333333333333</v>
      </c>
      <c r="F31" s="27">
        <v>5</v>
      </c>
      <c r="G31" s="27">
        <v>3</v>
      </c>
      <c r="H31" s="27">
        <v>0</v>
      </c>
      <c r="I31" s="9">
        <f t="shared" si="0"/>
        <v>0.42857142857142855</v>
      </c>
      <c r="J31" s="9">
        <f t="shared" si="1"/>
        <v>4.10297619047619</v>
      </c>
      <c r="K31" s="8">
        <f t="shared" si="2"/>
        <v>70</v>
      </c>
    </row>
    <row r="32" spans="1:11" ht="12.75">
      <c r="A32" s="1">
        <v>22</v>
      </c>
      <c r="B32" s="2" t="s">
        <v>21</v>
      </c>
      <c r="C32" s="23">
        <v>233</v>
      </c>
      <c r="D32" s="27">
        <v>0</v>
      </c>
      <c r="E32" s="25">
        <f>(C32+D32)/'П 1'!C30</f>
        <v>17.923076923076923</v>
      </c>
      <c r="F32" s="27">
        <v>4</v>
      </c>
      <c r="G32" s="27">
        <v>1</v>
      </c>
      <c r="H32" s="27">
        <v>0</v>
      </c>
      <c r="I32" s="9">
        <f t="shared" si="0"/>
        <v>0.25</v>
      </c>
      <c r="J32" s="9">
        <f t="shared" si="1"/>
        <v>18.81923076923077</v>
      </c>
      <c r="K32" s="8">
        <f t="shared" si="2"/>
        <v>16</v>
      </c>
    </row>
    <row r="33" spans="1:11" ht="12.75">
      <c r="A33" s="1">
        <v>23</v>
      </c>
      <c r="B33" s="2" t="s">
        <v>22</v>
      </c>
      <c r="C33" s="23">
        <v>111</v>
      </c>
      <c r="D33" s="27">
        <v>0</v>
      </c>
      <c r="E33" s="25">
        <f>(C33+D33)/'П 1'!C31</f>
        <v>4.625</v>
      </c>
      <c r="F33" s="27">
        <v>1</v>
      </c>
      <c r="G33" s="27">
        <v>0</v>
      </c>
      <c r="H33" s="27">
        <v>0</v>
      </c>
      <c r="I33" s="9">
        <f t="shared" si="0"/>
        <v>0</v>
      </c>
      <c r="J33" s="9">
        <f t="shared" si="1"/>
        <v>6.0125</v>
      </c>
      <c r="K33" s="8">
        <f t="shared" si="2"/>
        <v>63</v>
      </c>
    </row>
    <row r="34" spans="1:11" ht="12.75">
      <c r="A34" s="1">
        <v>24</v>
      </c>
      <c r="B34" s="2" t="s">
        <v>23</v>
      </c>
      <c r="C34" s="23">
        <v>166</v>
      </c>
      <c r="D34" s="27">
        <v>12</v>
      </c>
      <c r="E34" s="25">
        <f>(C34+D34)/'П 1'!C32</f>
        <v>9.526392961876832</v>
      </c>
      <c r="F34" s="27">
        <v>5</v>
      </c>
      <c r="G34" s="27">
        <v>0</v>
      </c>
      <c r="H34" s="27">
        <v>12</v>
      </c>
      <c r="I34" s="9">
        <f t="shared" si="0"/>
        <v>0.7058823529411765</v>
      </c>
      <c r="J34" s="9">
        <f t="shared" si="1"/>
        <v>5.659798171468</v>
      </c>
      <c r="K34" s="8">
        <f t="shared" si="2"/>
        <v>66</v>
      </c>
    </row>
    <row r="35" spans="1:11" ht="12.75">
      <c r="A35" s="1">
        <v>25</v>
      </c>
      <c r="B35" s="2" t="s">
        <v>24</v>
      </c>
      <c r="C35" s="23">
        <v>259</v>
      </c>
      <c r="D35" s="27">
        <v>2</v>
      </c>
      <c r="E35" s="25">
        <f>(C35+D35)/'П 1'!C33</f>
        <v>15.352941176470589</v>
      </c>
      <c r="F35" s="27">
        <v>3</v>
      </c>
      <c r="G35" s="27">
        <v>0</v>
      </c>
      <c r="H35" s="27">
        <v>0</v>
      </c>
      <c r="I35" s="9">
        <f t="shared" si="0"/>
        <v>0</v>
      </c>
      <c r="J35" s="9">
        <f t="shared" si="1"/>
        <v>19.958823529411767</v>
      </c>
      <c r="K35" s="8">
        <f t="shared" si="2"/>
        <v>14</v>
      </c>
    </row>
    <row r="36" spans="1:11" ht="12.75">
      <c r="A36" s="1">
        <v>26</v>
      </c>
      <c r="B36" s="2" t="s">
        <v>25</v>
      </c>
      <c r="C36" s="23">
        <v>63</v>
      </c>
      <c r="D36" s="27">
        <v>1</v>
      </c>
      <c r="E36" s="25">
        <f>(C36+D36)/'П 1'!C34</f>
        <v>3.346704871060172</v>
      </c>
      <c r="F36" s="27">
        <v>4</v>
      </c>
      <c r="G36" s="27">
        <v>1</v>
      </c>
      <c r="H36" s="27">
        <v>0</v>
      </c>
      <c r="I36" s="9">
        <f t="shared" si="0"/>
        <v>0.2</v>
      </c>
      <c r="J36" s="9">
        <f t="shared" si="1"/>
        <v>3.681375358166189</v>
      </c>
      <c r="K36" s="8">
        <f t="shared" si="2"/>
        <v>74</v>
      </c>
    </row>
    <row r="37" spans="1:11" ht="12.75">
      <c r="A37" s="1">
        <v>27</v>
      </c>
      <c r="B37" s="2" t="s">
        <v>26</v>
      </c>
      <c r="C37" s="23">
        <v>523</v>
      </c>
      <c r="D37" s="27">
        <v>2</v>
      </c>
      <c r="E37" s="25">
        <f>(C37+D37)/'П 1'!C35</f>
        <v>11.41304347826087</v>
      </c>
      <c r="F37" s="27">
        <v>6</v>
      </c>
      <c r="G37" s="27">
        <v>3</v>
      </c>
      <c r="H37" s="27">
        <v>1</v>
      </c>
      <c r="I37" s="9">
        <f t="shared" si="0"/>
        <v>0.5</v>
      </c>
      <c r="J37" s="9">
        <f t="shared" si="1"/>
        <v>9.130434782608695</v>
      </c>
      <c r="K37" s="8">
        <f t="shared" si="2"/>
        <v>51</v>
      </c>
    </row>
    <row r="38" spans="1:11" ht="12.75">
      <c r="A38" s="1">
        <v>28</v>
      </c>
      <c r="B38" s="2" t="s">
        <v>27</v>
      </c>
      <c r="C38" s="23">
        <v>282</v>
      </c>
      <c r="D38" s="27">
        <v>0</v>
      </c>
      <c r="E38" s="25">
        <f>(C38+D38)/'П 1'!C36</f>
        <v>9.724137931034482</v>
      </c>
      <c r="F38" s="27">
        <v>20</v>
      </c>
      <c r="G38" s="27">
        <v>0</v>
      </c>
      <c r="H38" s="27">
        <v>0</v>
      </c>
      <c r="I38" s="9">
        <f t="shared" si="0"/>
        <v>0</v>
      </c>
      <c r="J38" s="9">
        <f t="shared" si="1"/>
        <v>12.641379310344828</v>
      </c>
      <c r="K38" s="8">
        <f t="shared" si="2"/>
        <v>35</v>
      </c>
    </row>
    <row r="39" spans="1:11" ht="12.75">
      <c r="A39" s="1">
        <v>29</v>
      </c>
      <c r="B39" s="2" t="s">
        <v>28</v>
      </c>
      <c r="C39" s="23">
        <v>44</v>
      </c>
      <c r="D39" s="27">
        <v>0</v>
      </c>
      <c r="E39" s="25">
        <f>(C39+D39)/'П 1'!C37</f>
        <v>1.4380372492836677</v>
      </c>
      <c r="F39" s="27">
        <v>0</v>
      </c>
      <c r="G39" s="27">
        <v>0</v>
      </c>
      <c r="H39" s="27">
        <v>0</v>
      </c>
      <c r="I39" s="9">
        <v>0</v>
      </c>
      <c r="J39" s="9">
        <f t="shared" si="1"/>
        <v>1.869448424068768</v>
      </c>
      <c r="K39" s="8">
        <f t="shared" si="2"/>
        <v>81</v>
      </c>
    </row>
    <row r="40" spans="1:11" ht="12.75">
      <c r="A40" s="1">
        <v>30</v>
      </c>
      <c r="B40" s="2" t="s">
        <v>29</v>
      </c>
      <c r="C40" s="23">
        <v>120</v>
      </c>
      <c r="D40" s="27">
        <v>0</v>
      </c>
      <c r="E40" s="25">
        <f>(C40+D40)/'П 1'!C38</f>
        <v>6</v>
      </c>
      <c r="F40" s="27">
        <v>5</v>
      </c>
      <c r="G40" s="27">
        <v>0</v>
      </c>
      <c r="H40" s="27">
        <v>0</v>
      </c>
      <c r="I40" s="9">
        <f t="shared" si="0"/>
        <v>0</v>
      </c>
      <c r="J40" s="9">
        <f t="shared" si="1"/>
        <v>7.800000000000001</v>
      </c>
      <c r="K40" s="8">
        <f t="shared" si="2"/>
        <v>58</v>
      </c>
    </row>
    <row r="41" spans="1:11" ht="12.75">
      <c r="A41" s="1">
        <v>31</v>
      </c>
      <c r="B41" s="2" t="s">
        <v>30</v>
      </c>
      <c r="C41" s="23">
        <v>264</v>
      </c>
      <c r="D41" s="27">
        <v>0</v>
      </c>
      <c r="E41" s="25">
        <f>(C41+D41)/'П 1'!C39</f>
        <v>4.4</v>
      </c>
      <c r="F41" s="27">
        <v>13</v>
      </c>
      <c r="G41" s="27">
        <v>5</v>
      </c>
      <c r="H41" s="27">
        <v>0</v>
      </c>
      <c r="I41" s="9">
        <f t="shared" si="0"/>
        <v>0.38461538461538464</v>
      </c>
      <c r="J41" s="9">
        <f t="shared" si="1"/>
        <v>4.027692307692308</v>
      </c>
      <c r="K41" s="8">
        <f t="shared" si="2"/>
        <v>71</v>
      </c>
    </row>
    <row r="42" spans="1:11" ht="12.75">
      <c r="A42" s="1">
        <v>32</v>
      </c>
      <c r="B42" s="2" t="s">
        <v>31</v>
      </c>
      <c r="C42" s="23">
        <v>444</v>
      </c>
      <c r="D42" s="27">
        <v>3</v>
      </c>
      <c r="E42" s="25">
        <f>(C42+D42)/'П 1'!C40</f>
        <v>8.622958617409228</v>
      </c>
      <c r="F42" s="27">
        <v>31</v>
      </c>
      <c r="G42" s="27">
        <v>1</v>
      </c>
      <c r="H42" s="27">
        <v>0</v>
      </c>
      <c r="I42" s="9">
        <f t="shared" si="0"/>
        <v>0.029411764705882353</v>
      </c>
      <c r="J42" s="9">
        <f t="shared" si="1"/>
        <v>10.956229772708197</v>
      </c>
      <c r="K42" s="8">
        <f t="shared" si="2"/>
        <v>43</v>
      </c>
    </row>
    <row r="43" spans="1:11" ht="12.75">
      <c r="A43" s="1">
        <v>33</v>
      </c>
      <c r="B43" s="2" t="s">
        <v>32</v>
      </c>
      <c r="C43" s="23">
        <v>326</v>
      </c>
      <c r="D43" s="27">
        <v>0</v>
      </c>
      <c r="E43" s="25">
        <f>(C43+D43)/'П 1'!C41</f>
        <v>17.157894736842106</v>
      </c>
      <c r="F43" s="27">
        <v>5</v>
      </c>
      <c r="G43" s="27">
        <v>2</v>
      </c>
      <c r="H43" s="27">
        <v>0</v>
      </c>
      <c r="I43" s="9">
        <f t="shared" si="0"/>
        <v>0.4</v>
      </c>
      <c r="J43" s="9">
        <f t="shared" si="1"/>
        <v>15.442105263157895</v>
      </c>
      <c r="K43" s="8">
        <f t="shared" si="2"/>
        <v>25</v>
      </c>
    </row>
    <row r="44" spans="1:11" ht="12.75">
      <c r="A44" s="1">
        <v>34</v>
      </c>
      <c r="B44" s="2" t="s">
        <v>33</v>
      </c>
      <c r="C44" s="23">
        <v>239</v>
      </c>
      <c r="D44" s="27">
        <v>1</v>
      </c>
      <c r="E44" s="25">
        <f>(C44+D44)/'П 1'!C42</f>
        <v>9.6</v>
      </c>
      <c r="F44" s="27">
        <v>12</v>
      </c>
      <c r="G44" s="27">
        <v>0</v>
      </c>
      <c r="H44" s="27">
        <v>0</v>
      </c>
      <c r="I44" s="9">
        <f t="shared" si="0"/>
        <v>0</v>
      </c>
      <c r="J44" s="9">
        <f t="shared" si="1"/>
        <v>12.48</v>
      </c>
      <c r="K44" s="8">
        <f t="shared" si="2"/>
        <v>36</v>
      </c>
    </row>
    <row r="45" spans="1:11" s="31" customFormat="1" ht="12.75">
      <c r="A45" s="1">
        <v>35</v>
      </c>
      <c r="B45" s="2" t="s">
        <v>34</v>
      </c>
      <c r="C45" s="33">
        <v>237</v>
      </c>
      <c r="D45" s="36">
        <v>1</v>
      </c>
      <c r="E45" s="39">
        <f>(C45+D45)/'П 1'!C43</f>
        <v>7.351351351351352</v>
      </c>
      <c r="F45" s="36">
        <v>13</v>
      </c>
      <c r="G45" s="36">
        <v>1</v>
      </c>
      <c r="H45" s="36">
        <v>1</v>
      </c>
      <c r="I45" s="9">
        <f t="shared" si="0"/>
        <v>0.14285714285714285</v>
      </c>
      <c r="J45" s="9">
        <f t="shared" si="1"/>
        <v>8.506563706563707</v>
      </c>
      <c r="K45" s="8">
        <f t="shared" si="2"/>
        <v>54</v>
      </c>
    </row>
    <row r="46" spans="1:11" ht="12.75">
      <c r="A46" s="1">
        <v>36</v>
      </c>
      <c r="B46" s="2" t="s">
        <v>35</v>
      </c>
      <c r="C46" s="23">
        <v>205</v>
      </c>
      <c r="D46" s="27">
        <v>0</v>
      </c>
      <c r="E46" s="25">
        <f>(C46+D46)/'П 1'!C44</f>
        <v>6.40625</v>
      </c>
      <c r="F46" s="27">
        <v>11</v>
      </c>
      <c r="G46" s="27">
        <v>6</v>
      </c>
      <c r="H46" s="27">
        <v>0</v>
      </c>
      <c r="I46" s="9">
        <f t="shared" si="0"/>
        <v>0.5454545454545454</v>
      </c>
      <c r="J46" s="9">
        <f t="shared" si="1"/>
        <v>4.833806818181818</v>
      </c>
      <c r="K46" s="8">
        <f t="shared" si="2"/>
        <v>69</v>
      </c>
    </row>
    <row r="47" spans="1:11" ht="12.75">
      <c r="A47" s="1">
        <v>37</v>
      </c>
      <c r="B47" s="2" t="s">
        <v>36</v>
      </c>
      <c r="C47" s="23">
        <v>69</v>
      </c>
      <c r="D47" s="27">
        <v>0</v>
      </c>
      <c r="E47" s="25">
        <f>(C47+D47)/'П 1'!C45</f>
        <v>3.887173946596697</v>
      </c>
      <c r="F47" s="27">
        <v>6</v>
      </c>
      <c r="G47" s="27">
        <v>2</v>
      </c>
      <c r="H47" s="27">
        <v>0</v>
      </c>
      <c r="I47" s="9">
        <f t="shared" si="0"/>
        <v>0.3333333333333333</v>
      </c>
      <c r="J47" s="9">
        <f t="shared" si="1"/>
        <v>3.757601481710141</v>
      </c>
      <c r="K47" s="8">
        <f t="shared" si="2"/>
        <v>72</v>
      </c>
    </row>
    <row r="48" spans="1:11" ht="12.75">
      <c r="A48" s="1">
        <v>38</v>
      </c>
      <c r="B48" s="2" t="s">
        <v>37</v>
      </c>
      <c r="C48" s="23">
        <v>82</v>
      </c>
      <c r="D48" s="27">
        <v>0</v>
      </c>
      <c r="E48" s="25">
        <f>(C48+D48)/'П 1'!C46</f>
        <v>4.555555555555555</v>
      </c>
      <c r="F48" s="27">
        <v>1</v>
      </c>
      <c r="G48" s="27">
        <v>0</v>
      </c>
      <c r="H48" s="27">
        <v>0</v>
      </c>
      <c r="I48" s="9">
        <f t="shared" si="0"/>
        <v>0</v>
      </c>
      <c r="J48" s="9">
        <f t="shared" si="1"/>
        <v>5.9222222222222225</v>
      </c>
      <c r="K48" s="8">
        <f t="shared" si="2"/>
        <v>64</v>
      </c>
    </row>
    <row r="49" spans="1:11" ht="12.75">
      <c r="A49" s="1">
        <v>39</v>
      </c>
      <c r="B49" s="2" t="s">
        <v>38</v>
      </c>
      <c r="C49" s="23">
        <v>72</v>
      </c>
      <c r="D49" s="27">
        <v>0</v>
      </c>
      <c r="E49" s="25">
        <f>(C49+D49)/'П 1'!C47</f>
        <v>3.789473684210526</v>
      </c>
      <c r="F49" s="27">
        <v>3</v>
      </c>
      <c r="G49" s="27">
        <v>1</v>
      </c>
      <c r="H49" s="27">
        <v>0</v>
      </c>
      <c r="I49" s="9">
        <f t="shared" si="0"/>
        <v>0.3333333333333333</v>
      </c>
      <c r="J49" s="9">
        <f t="shared" si="1"/>
        <v>3.6631578947368424</v>
      </c>
      <c r="K49" s="8">
        <f t="shared" si="2"/>
        <v>75</v>
      </c>
    </row>
    <row r="50" spans="1:11" ht="12.75">
      <c r="A50" s="1">
        <v>40</v>
      </c>
      <c r="B50" s="2" t="s">
        <v>39</v>
      </c>
      <c r="C50" s="23">
        <v>2163</v>
      </c>
      <c r="D50" s="27">
        <v>1</v>
      </c>
      <c r="E50" s="25">
        <f>(C50+D50)/'П 1'!C48</f>
        <v>21.64</v>
      </c>
      <c r="F50" s="27">
        <v>25</v>
      </c>
      <c r="G50" s="27">
        <v>1</v>
      </c>
      <c r="H50" s="27">
        <v>0</v>
      </c>
      <c r="I50" s="9">
        <f t="shared" si="0"/>
        <v>0.038461538461538464</v>
      </c>
      <c r="J50" s="9">
        <f t="shared" si="1"/>
        <v>27.299692307692307</v>
      </c>
      <c r="K50" s="8">
        <f t="shared" si="2"/>
        <v>3</v>
      </c>
    </row>
    <row r="51" spans="1:11" ht="12.75">
      <c r="A51" s="1">
        <v>41</v>
      </c>
      <c r="B51" s="2" t="s">
        <v>40</v>
      </c>
      <c r="C51" s="23">
        <v>558</v>
      </c>
      <c r="D51" s="27">
        <v>0</v>
      </c>
      <c r="E51" s="25">
        <f>(C51+D51)/'П 1'!C49</f>
        <v>9.760932944606408</v>
      </c>
      <c r="F51" s="27">
        <v>6</v>
      </c>
      <c r="G51" s="27">
        <v>0</v>
      </c>
      <c r="H51" s="27">
        <v>0</v>
      </c>
      <c r="I51" s="9">
        <f t="shared" si="0"/>
        <v>0</v>
      </c>
      <c r="J51" s="9">
        <f t="shared" si="1"/>
        <v>12.68921282798833</v>
      </c>
      <c r="K51" s="8">
        <f t="shared" si="2"/>
        <v>34</v>
      </c>
    </row>
    <row r="52" spans="1:11" ht="12.75">
      <c r="A52" s="1">
        <v>42</v>
      </c>
      <c r="B52" s="2" t="s">
        <v>41</v>
      </c>
      <c r="C52" s="23">
        <v>414</v>
      </c>
      <c r="D52" s="27">
        <v>0</v>
      </c>
      <c r="E52" s="25">
        <f>(C52+D52)/'П 1'!C50</f>
        <v>13.848057184750733</v>
      </c>
      <c r="F52" s="27">
        <v>3</v>
      </c>
      <c r="G52" s="27">
        <v>1</v>
      </c>
      <c r="H52" s="27">
        <v>0</v>
      </c>
      <c r="I52" s="9">
        <f t="shared" si="0"/>
        <v>0.3333333333333333</v>
      </c>
      <c r="J52" s="9">
        <f t="shared" si="1"/>
        <v>13.386455278592377</v>
      </c>
      <c r="K52" s="8">
        <f t="shared" si="2"/>
        <v>32</v>
      </c>
    </row>
    <row r="53" spans="1:11" ht="12.75">
      <c r="A53" s="1">
        <v>43</v>
      </c>
      <c r="B53" s="2" t="s">
        <v>42</v>
      </c>
      <c r="C53" s="23">
        <v>87</v>
      </c>
      <c r="D53" s="27">
        <v>0</v>
      </c>
      <c r="E53" s="25">
        <f>(C53+D53)/'П 1'!C51</f>
        <v>7.582378223495703</v>
      </c>
      <c r="F53" s="27">
        <v>4</v>
      </c>
      <c r="G53" s="27">
        <v>4</v>
      </c>
      <c r="H53" s="27">
        <v>0</v>
      </c>
      <c r="I53" s="9">
        <f t="shared" si="0"/>
        <v>1</v>
      </c>
      <c r="J53" s="9">
        <f t="shared" si="1"/>
        <v>2.2747134670487115</v>
      </c>
      <c r="K53" s="8">
        <f t="shared" si="2"/>
        <v>80</v>
      </c>
    </row>
    <row r="54" spans="1:11" ht="12.75">
      <c r="A54" s="1">
        <v>44</v>
      </c>
      <c r="B54" s="2" t="s">
        <v>43</v>
      </c>
      <c r="C54" s="23">
        <v>1002</v>
      </c>
      <c r="D54" s="27">
        <v>0</v>
      </c>
      <c r="E54" s="25">
        <f>(C54+D54)/'П 1'!C52</f>
        <v>17.892857142857142</v>
      </c>
      <c r="F54" s="27">
        <v>16</v>
      </c>
      <c r="G54" s="27">
        <v>0</v>
      </c>
      <c r="H54" s="27">
        <v>0</v>
      </c>
      <c r="I54" s="9">
        <f t="shared" si="0"/>
        <v>0</v>
      </c>
      <c r="J54" s="9">
        <f t="shared" si="1"/>
        <v>23.260714285714286</v>
      </c>
      <c r="K54" s="8">
        <f t="shared" si="2"/>
        <v>9</v>
      </c>
    </row>
    <row r="55" spans="1:11" ht="12.75">
      <c r="A55" s="1">
        <v>45</v>
      </c>
      <c r="B55" s="2" t="s">
        <v>44</v>
      </c>
      <c r="C55" s="23">
        <v>79</v>
      </c>
      <c r="D55" s="27">
        <v>1</v>
      </c>
      <c r="E55" s="25">
        <f>(C55+D55)/'П 1'!C53</f>
        <v>4.2105263157894735</v>
      </c>
      <c r="F55" s="27">
        <v>8</v>
      </c>
      <c r="G55" s="27">
        <v>5</v>
      </c>
      <c r="H55" s="27">
        <v>0</v>
      </c>
      <c r="I55" s="9">
        <f t="shared" si="0"/>
        <v>0.5555555555555556</v>
      </c>
      <c r="J55" s="9">
        <f t="shared" si="1"/>
        <v>3.134502923976608</v>
      </c>
      <c r="K55" s="8">
        <f t="shared" si="2"/>
        <v>77</v>
      </c>
    </row>
    <row r="56" spans="1:11" ht="12.75">
      <c r="A56" s="1">
        <v>46</v>
      </c>
      <c r="B56" s="2" t="s">
        <v>45</v>
      </c>
      <c r="C56" s="23">
        <v>1057</v>
      </c>
      <c r="D56" s="27">
        <v>3</v>
      </c>
      <c r="E56" s="25">
        <f>(C56+D56)/'П 1'!C54</f>
        <v>20.784313725490197</v>
      </c>
      <c r="F56" s="27">
        <v>17</v>
      </c>
      <c r="G56" s="27">
        <v>4</v>
      </c>
      <c r="H56" s="27">
        <v>2</v>
      </c>
      <c r="I56" s="9">
        <f t="shared" si="0"/>
        <v>0.3</v>
      </c>
      <c r="J56" s="9">
        <f t="shared" si="1"/>
        <v>20.784313725490197</v>
      </c>
      <c r="K56" s="8">
        <f t="shared" si="2"/>
        <v>12</v>
      </c>
    </row>
    <row r="57" spans="1:11" ht="12.75">
      <c r="A57" s="1">
        <v>47</v>
      </c>
      <c r="B57" s="2" t="s">
        <v>46</v>
      </c>
      <c r="C57" s="23">
        <v>949</v>
      </c>
      <c r="D57" s="27">
        <v>0</v>
      </c>
      <c r="E57" s="25">
        <f>(C57+D57)/'П 1'!C55</f>
        <v>22.595238095238095</v>
      </c>
      <c r="F57" s="27">
        <v>5</v>
      </c>
      <c r="G57" s="27">
        <v>3</v>
      </c>
      <c r="H57" s="27">
        <v>0</v>
      </c>
      <c r="I57" s="9">
        <f t="shared" si="0"/>
        <v>0.6</v>
      </c>
      <c r="J57" s="9">
        <f t="shared" si="1"/>
        <v>15.816666666666668</v>
      </c>
      <c r="K57" s="8">
        <f t="shared" si="2"/>
        <v>23</v>
      </c>
    </row>
    <row r="58" spans="1:11" ht="12.75">
      <c r="A58" s="1">
        <v>48</v>
      </c>
      <c r="B58" s="2" t="s">
        <v>47</v>
      </c>
      <c r="C58" s="23">
        <v>291</v>
      </c>
      <c r="D58" s="27">
        <v>0</v>
      </c>
      <c r="E58" s="25">
        <f>(C58+D58)/'П 1'!C56</f>
        <v>7.657894736842105</v>
      </c>
      <c r="F58" s="27">
        <v>24</v>
      </c>
      <c r="G58" s="27">
        <v>1</v>
      </c>
      <c r="H58" s="27">
        <v>0</v>
      </c>
      <c r="I58" s="9">
        <f t="shared" si="0"/>
        <v>0.041666666666666664</v>
      </c>
      <c r="J58" s="9">
        <f t="shared" si="1"/>
        <v>9.636184210526316</v>
      </c>
      <c r="K58" s="8">
        <f t="shared" si="2"/>
        <v>49</v>
      </c>
    </row>
    <row r="59" spans="1:11" ht="12.75">
      <c r="A59" s="1">
        <v>49</v>
      </c>
      <c r="B59" s="2" t="s">
        <v>48</v>
      </c>
      <c r="C59" s="23">
        <v>245</v>
      </c>
      <c r="D59" s="27">
        <v>0</v>
      </c>
      <c r="E59" s="25">
        <f>(C59+D59)/'П 1'!C57</f>
        <v>10.652173913043478</v>
      </c>
      <c r="F59" s="27">
        <v>1</v>
      </c>
      <c r="G59" s="27">
        <v>0</v>
      </c>
      <c r="H59" s="27">
        <v>0</v>
      </c>
      <c r="I59" s="9">
        <f t="shared" si="0"/>
        <v>0</v>
      </c>
      <c r="J59" s="9">
        <f t="shared" si="1"/>
        <v>13.847826086956523</v>
      </c>
      <c r="K59" s="8">
        <f t="shared" si="2"/>
        <v>30</v>
      </c>
    </row>
    <row r="60" spans="1:11" ht="12.75">
      <c r="A60" s="1">
        <v>50</v>
      </c>
      <c r="B60" s="2" t="s">
        <v>49</v>
      </c>
      <c r="C60" s="23">
        <v>168</v>
      </c>
      <c r="D60" s="27">
        <v>1</v>
      </c>
      <c r="E60" s="25">
        <f>(C60+D60)/'П 1'!C58</f>
        <v>7.041666666666667</v>
      </c>
      <c r="F60" s="27">
        <v>5</v>
      </c>
      <c r="G60" s="27">
        <v>2</v>
      </c>
      <c r="H60" s="27">
        <v>0</v>
      </c>
      <c r="I60" s="9">
        <f t="shared" si="0"/>
        <v>0.3333333333333333</v>
      </c>
      <c r="J60" s="9">
        <f t="shared" si="1"/>
        <v>6.806944444444445</v>
      </c>
      <c r="K60" s="8">
        <f t="shared" si="2"/>
        <v>62</v>
      </c>
    </row>
    <row r="61" spans="1:11" ht="12.75">
      <c r="A61" s="1">
        <v>51</v>
      </c>
      <c r="B61" s="2" t="s">
        <v>50</v>
      </c>
      <c r="C61" s="23">
        <v>333</v>
      </c>
      <c r="D61" s="27">
        <v>1</v>
      </c>
      <c r="E61" s="25">
        <f>(C61+D61)/'П 1'!C59</f>
        <v>7.4222222222222225</v>
      </c>
      <c r="F61" s="27">
        <v>27</v>
      </c>
      <c r="G61" s="27">
        <v>2</v>
      </c>
      <c r="H61" s="27">
        <v>1</v>
      </c>
      <c r="I61" s="9">
        <f t="shared" si="0"/>
        <v>0.10714285714285714</v>
      </c>
      <c r="J61" s="9">
        <f t="shared" si="1"/>
        <v>8.853650793650793</v>
      </c>
      <c r="K61" s="8">
        <f t="shared" si="2"/>
        <v>52</v>
      </c>
    </row>
    <row r="62" spans="1:11" ht="12.75">
      <c r="A62" s="1">
        <v>52</v>
      </c>
      <c r="B62" s="2" t="s">
        <v>51</v>
      </c>
      <c r="C62" s="23">
        <v>357</v>
      </c>
      <c r="D62" s="27">
        <v>0</v>
      </c>
      <c r="E62" s="25">
        <f>(C62+D62)/'П 1'!C60</f>
        <v>9.605263157894738</v>
      </c>
      <c r="F62" s="27">
        <v>23</v>
      </c>
      <c r="G62" s="27">
        <v>3</v>
      </c>
      <c r="H62" s="27">
        <v>0</v>
      </c>
      <c r="I62" s="9">
        <f t="shared" si="0"/>
        <v>0.13043478260869565</v>
      </c>
      <c r="J62" s="9">
        <f t="shared" si="1"/>
        <v>11.233981693363846</v>
      </c>
      <c r="K62" s="8">
        <f t="shared" si="2"/>
        <v>41</v>
      </c>
    </row>
    <row r="63" spans="1:11" ht="12.75">
      <c r="A63" s="1">
        <v>53</v>
      </c>
      <c r="B63" s="2" t="s">
        <v>52</v>
      </c>
      <c r="C63" s="23">
        <v>849</v>
      </c>
      <c r="D63" s="27">
        <v>0</v>
      </c>
      <c r="E63" s="25">
        <f>(C63+D63)/'П 1'!C61</f>
        <v>47.166666666666664</v>
      </c>
      <c r="F63" s="27">
        <v>4</v>
      </c>
      <c r="G63" s="27">
        <v>3</v>
      </c>
      <c r="H63" s="27">
        <v>0</v>
      </c>
      <c r="I63" s="9">
        <f t="shared" si="0"/>
        <v>0.75</v>
      </c>
      <c r="J63" s="9">
        <f t="shared" si="1"/>
        <v>25.941666666666666</v>
      </c>
      <c r="K63" s="8">
        <f t="shared" si="2"/>
        <v>6</v>
      </c>
    </row>
    <row r="64" spans="1:11" ht="12.75">
      <c r="A64" s="1">
        <v>54</v>
      </c>
      <c r="B64" s="2" t="s">
        <v>53</v>
      </c>
      <c r="C64" s="23">
        <v>912</v>
      </c>
      <c r="D64" s="27">
        <v>4</v>
      </c>
      <c r="E64" s="25">
        <f>(C64+D64)/'П 1'!C62</f>
        <v>15.793103448275861</v>
      </c>
      <c r="F64" s="27">
        <v>29</v>
      </c>
      <c r="G64" s="27">
        <v>8</v>
      </c>
      <c r="H64" s="27">
        <v>4</v>
      </c>
      <c r="I64" s="9">
        <f t="shared" si="0"/>
        <v>0.36363636363636365</v>
      </c>
      <c r="J64" s="9">
        <f t="shared" si="1"/>
        <v>14.78808777429467</v>
      </c>
      <c r="K64" s="8">
        <f t="shared" si="2"/>
        <v>26</v>
      </c>
    </row>
    <row r="65" spans="1:11" ht="12.75">
      <c r="A65" s="1">
        <v>55</v>
      </c>
      <c r="B65" s="2" t="s">
        <v>54</v>
      </c>
      <c r="C65" s="23">
        <v>313</v>
      </c>
      <c r="D65" s="27">
        <v>0</v>
      </c>
      <c r="E65" s="25">
        <f>(C65+D65)/'П 1'!C63</f>
        <v>13.041666666666666</v>
      </c>
      <c r="F65" s="27">
        <v>0</v>
      </c>
      <c r="G65" s="27">
        <v>0</v>
      </c>
      <c r="H65" s="27">
        <v>0</v>
      </c>
      <c r="I65" s="9">
        <v>0</v>
      </c>
      <c r="J65" s="9">
        <f t="shared" si="1"/>
        <v>16.954166666666666</v>
      </c>
      <c r="K65" s="8">
        <f t="shared" si="2"/>
        <v>20</v>
      </c>
    </row>
    <row r="66" spans="1:11" ht="12.75">
      <c r="A66" s="1">
        <v>56</v>
      </c>
      <c r="B66" s="2" t="s">
        <v>55</v>
      </c>
      <c r="C66" s="23">
        <v>389</v>
      </c>
      <c r="D66" s="27">
        <v>4</v>
      </c>
      <c r="E66" s="25">
        <f>(C66+D66)/'П 1'!C64</f>
        <v>7.86</v>
      </c>
      <c r="F66" s="27">
        <v>13</v>
      </c>
      <c r="G66" s="27">
        <v>0</v>
      </c>
      <c r="H66" s="27">
        <v>0</v>
      </c>
      <c r="I66" s="9">
        <f t="shared" si="0"/>
        <v>0</v>
      </c>
      <c r="J66" s="9">
        <f t="shared" si="1"/>
        <v>10.218</v>
      </c>
      <c r="K66" s="8">
        <f t="shared" si="2"/>
        <v>47</v>
      </c>
    </row>
    <row r="67" spans="1:11" ht="12.75">
      <c r="A67" s="1">
        <v>57</v>
      </c>
      <c r="B67" s="2" t="s">
        <v>56</v>
      </c>
      <c r="C67" s="23">
        <v>593</v>
      </c>
      <c r="D67" s="27">
        <v>0</v>
      </c>
      <c r="E67" s="25">
        <f>(C67+D67)/'П 1'!C65</f>
        <v>6.738636363636363</v>
      </c>
      <c r="F67" s="27">
        <v>50</v>
      </c>
      <c r="G67" s="27">
        <v>13</v>
      </c>
      <c r="H67" s="27">
        <v>0</v>
      </c>
      <c r="I67" s="9">
        <f t="shared" si="0"/>
        <v>0.26</v>
      </c>
      <c r="J67" s="9">
        <f t="shared" si="1"/>
        <v>7.008181818181818</v>
      </c>
      <c r="K67" s="8">
        <f t="shared" si="2"/>
        <v>60</v>
      </c>
    </row>
    <row r="68" spans="1:11" ht="12.75">
      <c r="A68" s="1">
        <v>58</v>
      </c>
      <c r="B68" s="2" t="s">
        <v>57</v>
      </c>
      <c r="C68" s="23">
        <v>278</v>
      </c>
      <c r="D68" s="27">
        <v>1</v>
      </c>
      <c r="E68" s="25">
        <f>(C68+D68)/'П 1'!C66</f>
        <v>7.153846153846154</v>
      </c>
      <c r="F68" s="27">
        <v>15</v>
      </c>
      <c r="G68" s="27">
        <v>3</v>
      </c>
      <c r="H68" s="27">
        <v>1</v>
      </c>
      <c r="I68" s="9">
        <f t="shared" si="0"/>
        <v>0.25</v>
      </c>
      <c r="J68" s="9">
        <f t="shared" si="1"/>
        <v>7.511538461538462</v>
      </c>
      <c r="K68" s="8">
        <f t="shared" si="2"/>
        <v>59</v>
      </c>
    </row>
    <row r="69" spans="1:11" ht="12.75">
      <c r="A69" s="1">
        <v>59</v>
      </c>
      <c r="B69" s="2" t="s">
        <v>58</v>
      </c>
      <c r="C69" s="23">
        <v>195</v>
      </c>
      <c r="D69" s="27">
        <v>2</v>
      </c>
      <c r="E69" s="25">
        <f>(C69+D69)/'П 1'!C67</f>
        <v>10.843764138139045</v>
      </c>
      <c r="F69" s="27">
        <v>22</v>
      </c>
      <c r="G69" s="27">
        <v>0</v>
      </c>
      <c r="H69" s="27">
        <v>0</v>
      </c>
      <c r="I69" s="9">
        <f t="shared" si="0"/>
        <v>0</v>
      </c>
      <c r="J69" s="9">
        <f t="shared" si="1"/>
        <v>14.09689337958076</v>
      </c>
      <c r="K69" s="8">
        <f t="shared" si="2"/>
        <v>28</v>
      </c>
    </row>
    <row r="70" spans="1:11" ht="12.75">
      <c r="A70" s="1">
        <v>60</v>
      </c>
      <c r="B70" s="2" t="s">
        <v>59</v>
      </c>
      <c r="C70" s="23">
        <v>1007</v>
      </c>
      <c r="D70" s="27">
        <v>0</v>
      </c>
      <c r="E70" s="25">
        <f>(C70+D70)/'П 1'!C68</f>
        <v>16.241935483870968</v>
      </c>
      <c r="F70" s="27">
        <v>34</v>
      </c>
      <c r="G70" s="27">
        <v>6</v>
      </c>
      <c r="H70" s="27">
        <v>3</v>
      </c>
      <c r="I70" s="9">
        <f t="shared" si="0"/>
        <v>0.2647058823529412</v>
      </c>
      <c r="J70" s="9">
        <f t="shared" si="1"/>
        <v>16.81518026565465</v>
      </c>
      <c r="K70" s="8">
        <f t="shared" si="2"/>
        <v>21</v>
      </c>
    </row>
    <row r="71" spans="1:11" ht="12.75">
      <c r="A71" s="1">
        <v>61</v>
      </c>
      <c r="B71" s="2" t="s">
        <v>60</v>
      </c>
      <c r="C71" s="23">
        <v>492</v>
      </c>
      <c r="D71" s="27">
        <v>3</v>
      </c>
      <c r="E71" s="25">
        <f>(C71+D71)/'П 1'!C69</f>
        <v>26.05263157894737</v>
      </c>
      <c r="F71" s="27">
        <v>0</v>
      </c>
      <c r="G71" s="27">
        <v>0</v>
      </c>
      <c r="H71" s="27">
        <v>3</v>
      </c>
      <c r="I71" s="9">
        <f t="shared" si="0"/>
        <v>1</v>
      </c>
      <c r="J71" s="9">
        <f t="shared" si="1"/>
        <v>7.815789473684212</v>
      </c>
      <c r="K71" s="8">
        <f t="shared" si="2"/>
        <v>57</v>
      </c>
    </row>
    <row r="72" spans="1:11" ht="12.75">
      <c r="A72" s="1">
        <v>62</v>
      </c>
      <c r="B72" s="2" t="s">
        <v>61</v>
      </c>
      <c r="C72" s="23">
        <v>359</v>
      </c>
      <c r="D72" s="27">
        <v>1</v>
      </c>
      <c r="E72" s="25">
        <f>(C72+D72)/'П 1'!C70</f>
        <v>14.4</v>
      </c>
      <c r="F72" s="27">
        <v>4</v>
      </c>
      <c r="G72" s="27">
        <v>0</v>
      </c>
      <c r="H72" s="27">
        <v>1</v>
      </c>
      <c r="I72" s="9">
        <f t="shared" si="0"/>
        <v>0.2</v>
      </c>
      <c r="J72" s="9">
        <f t="shared" si="1"/>
        <v>15.840000000000002</v>
      </c>
      <c r="K72" s="8">
        <f t="shared" si="2"/>
        <v>22</v>
      </c>
    </row>
    <row r="73" spans="1:11" ht="12.75">
      <c r="A73" s="1">
        <v>63</v>
      </c>
      <c r="B73" s="2" t="s">
        <v>62</v>
      </c>
      <c r="C73" s="23">
        <v>258</v>
      </c>
      <c r="D73" s="27">
        <v>2</v>
      </c>
      <c r="E73" s="25">
        <f>(C73+D73)/'П 1'!C71</f>
        <v>6.341463414634147</v>
      </c>
      <c r="F73" s="27">
        <v>3</v>
      </c>
      <c r="G73" s="27">
        <v>0</v>
      </c>
      <c r="H73" s="27">
        <v>1</v>
      </c>
      <c r="I73" s="9">
        <f t="shared" si="0"/>
        <v>0.2</v>
      </c>
      <c r="J73" s="9">
        <f t="shared" si="1"/>
        <v>6.975609756097562</v>
      </c>
      <c r="K73" s="8">
        <f t="shared" si="2"/>
        <v>61</v>
      </c>
    </row>
    <row r="74" spans="1:11" ht="12.75">
      <c r="A74" s="1">
        <v>64</v>
      </c>
      <c r="B74" s="2" t="s">
        <v>63</v>
      </c>
      <c r="C74" s="23">
        <v>209</v>
      </c>
      <c r="D74" s="27">
        <v>0</v>
      </c>
      <c r="E74" s="25">
        <f>(C74+D74)/'П 1'!C72</f>
        <v>8.36</v>
      </c>
      <c r="F74" s="27">
        <v>6</v>
      </c>
      <c r="G74" s="27">
        <v>1</v>
      </c>
      <c r="H74" s="27">
        <v>0</v>
      </c>
      <c r="I74" s="9">
        <f t="shared" si="0"/>
        <v>0.16666666666666666</v>
      </c>
      <c r="J74" s="9">
        <f t="shared" si="1"/>
        <v>9.474666666666666</v>
      </c>
      <c r="K74" s="8">
        <f t="shared" si="2"/>
        <v>50</v>
      </c>
    </row>
    <row r="75" spans="1:11" ht="12.75">
      <c r="A75" s="1">
        <v>65</v>
      </c>
      <c r="B75" s="2" t="s">
        <v>64</v>
      </c>
      <c r="C75" s="23">
        <v>1580</v>
      </c>
      <c r="D75" s="27">
        <v>11</v>
      </c>
      <c r="E75" s="25">
        <f>(C75+D75)/'П 1'!C73</f>
        <v>29.831249999999997</v>
      </c>
      <c r="F75" s="27">
        <v>33</v>
      </c>
      <c r="G75" s="27">
        <v>11</v>
      </c>
      <c r="H75" s="27">
        <v>7</v>
      </c>
      <c r="I75" s="9">
        <f t="shared" si="0"/>
        <v>0.4090909090909091</v>
      </c>
      <c r="J75" s="9">
        <f t="shared" si="1"/>
        <v>26.576931818181816</v>
      </c>
      <c r="K75" s="8">
        <f t="shared" si="2"/>
        <v>5</v>
      </c>
    </row>
    <row r="76" spans="1:11" ht="12.75">
      <c r="A76" s="1">
        <v>66</v>
      </c>
      <c r="B76" s="2" t="s">
        <v>65</v>
      </c>
      <c r="C76" s="23">
        <v>618</v>
      </c>
      <c r="D76" s="27">
        <v>3</v>
      </c>
      <c r="E76" s="25">
        <f>(C76+D76)/'П 1'!C74</f>
        <v>19.40625</v>
      </c>
      <c r="F76" s="27">
        <v>6</v>
      </c>
      <c r="G76" s="27">
        <v>0</v>
      </c>
      <c r="H76" s="27">
        <v>0</v>
      </c>
      <c r="I76" s="9">
        <f aca="true" t="shared" si="3" ref="I76:I92">(G76+H76)/(D76+F76)</f>
        <v>0</v>
      </c>
      <c r="J76" s="9">
        <f aca="true" t="shared" si="4" ref="J76:J92">(1.3-I76)*E76</f>
        <v>25.228125000000002</v>
      </c>
      <c r="K76" s="8">
        <f aca="true" t="shared" si="5" ref="K76:K92">RANK(J76,J$11:J$92,0)</f>
        <v>7</v>
      </c>
    </row>
    <row r="77" spans="1:11" ht="12.75">
      <c r="A77" s="1">
        <v>67</v>
      </c>
      <c r="B77" s="2" t="s">
        <v>66</v>
      </c>
      <c r="C77" s="23">
        <v>336</v>
      </c>
      <c r="D77" s="27">
        <v>0</v>
      </c>
      <c r="E77" s="25">
        <f>(C77+D77)/'П 1'!C75</f>
        <v>10.5</v>
      </c>
      <c r="F77" s="27">
        <v>6</v>
      </c>
      <c r="G77" s="27">
        <v>1</v>
      </c>
      <c r="H77" s="27">
        <v>0</v>
      </c>
      <c r="I77" s="9">
        <f t="shared" si="3"/>
        <v>0.16666666666666666</v>
      </c>
      <c r="J77" s="9">
        <f t="shared" si="4"/>
        <v>11.9</v>
      </c>
      <c r="K77" s="8">
        <f t="shared" si="5"/>
        <v>38</v>
      </c>
    </row>
    <row r="78" spans="1:11" ht="12.75">
      <c r="A78" s="1">
        <v>68</v>
      </c>
      <c r="B78" s="2" t="s">
        <v>67</v>
      </c>
      <c r="C78" s="23">
        <v>158</v>
      </c>
      <c r="D78" s="27">
        <v>0</v>
      </c>
      <c r="E78" s="25">
        <f>(C78+D78)/'П 1'!C76</f>
        <v>4.514285714285714</v>
      </c>
      <c r="F78" s="27">
        <v>5</v>
      </c>
      <c r="G78" s="27">
        <v>0</v>
      </c>
      <c r="H78" s="27">
        <v>0</v>
      </c>
      <c r="I78" s="9">
        <f t="shared" si="3"/>
        <v>0</v>
      </c>
      <c r="J78" s="9">
        <f t="shared" si="4"/>
        <v>5.868571428571428</v>
      </c>
      <c r="K78" s="8">
        <f t="shared" si="5"/>
        <v>65</v>
      </c>
    </row>
    <row r="79" spans="1:11" ht="12.75">
      <c r="A79" s="1">
        <v>69</v>
      </c>
      <c r="B79" s="2" t="s">
        <v>68</v>
      </c>
      <c r="C79" s="23">
        <v>67</v>
      </c>
      <c r="D79" s="27">
        <v>3</v>
      </c>
      <c r="E79" s="25">
        <f>(C79+D79)/'П 1'!C77</f>
        <v>6.100764087870106</v>
      </c>
      <c r="F79" s="27">
        <v>5</v>
      </c>
      <c r="G79" s="27">
        <v>0</v>
      </c>
      <c r="H79" s="27">
        <v>0</v>
      </c>
      <c r="I79" s="9">
        <f t="shared" si="3"/>
        <v>0</v>
      </c>
      <c r="J79" s="9">
        <f t="shared" si="4"/>
        <v>7.930993314231138</v>
      </c>
      <c r="K79" s="8">
        <f t="shared" si="5"/>
        <v>56</v>
      </c>
    </row>
    <row r="80" spans="1:11" ht="12.75">
      <c r="A80" s="1">
        <v>70</v>
      </c>
      <c r="B80" s="2" t="s">
        <v>69</v>
      </c>
      <c r="C80" s="23">
        <v>896</v>
      </c>
      <c r="D80" s="27">
        <v>0</v>
      </c>
      <c r="E80" s="25">
        <f>(C80+D80)/'П 1'!C78</f>
        <v>25.6</v>
      </c>
      <c r="F80" s="27">
        <v>16</v>
      </c>
      <c r="G80" s="27">
        <v>4</v>
      </c>
      <c r="H80" s="27">
        <v>0</v>
      </c>
      <c r="I80" s="9">
        <f t="shared" si="3"/>
        <v>0.25</v>
      </c>
      <c r="J80" s="9">
        <f t="shared" si="4"/>
        <v>26.880000000000003</v>
      </c>
      <c r="K80" s="8">
        <f t="shared" si="5"/>
        <v>4</v>
      </c>
    </row>
    <row r="81" spans="1:11" ht="12.75">
      <c r="A81" s="1">
        <v>71</v>
      </c>
      <c r="B81" s="2" t="s">
        <v>70</v>
      </c>
      <c r="C81" s="23">
        <v>329</v>
      </c>
      <c r="D81" s="27">
        <v>4</v>
      </c>
      <c r="E81" s="25">
        <f>(C81+D81)/'П 1'!C79</f>
        <v>8.538461538461538</v>
      </c>
      <c r="F81" s="27">
        <v>11</v>
      </c>
      <c r="G81" s="27">
        <v>1</v>
      </c>
      <c r="H81" s="27">
        <v>1</v>
      </c>
      <c r="I81" s="9">
        <f t="shared" si="3"/>
        <v>0.13333333333333333</v>
      </c>
      <c r="J81" s="9">
        <f t="shared" si="4"/>
        <v>9.961538461538462</v>
      </c>
      <c r="K81" s="8">
        <f t="shared" si="5"/>
        <v>48</v>
      </c>
    </row>
    <row r="82" spans="1:11" ht="12.75">
      <c r="A82" s="1">
        <v>72</v>
      </c>
      <c r="B82" s="2" t="s">
        <v>71</v>
      </c>
      <c r="C82" s="23">
        <v>385</v>
      </c>
      <c r="D82" s="27">
        <v>0</v>
      </c>
      <c r="E82" s="25">
        <f>(C82+D82)/'П 1'!C80</f>
        <v>14.460093896713616</v>
      </c>
      <c r="F82" s="27">
        <v>10</v>
      </c>
      <c r="G82" s="27">
        <v>1</v>
      </c>
      <c r="H82" s="27">
        <v>0</v>
      </c>
      <c r="I82" s="9">
        <f t="shared" si="3"/>
        <v>0.1</v>
      </c>
      <c r="J82" s="9">
        <f t="shared" si="4"/>
        <v>17.35211267605634</v>
      </c>
      <c r="K82" s="8">
        <f t="shared" si="5"/>
        <v>19</v>
      </c>
    </row>
    <row r="83" spans="1:11" ht="12.75">
      <c r="A83" s="1">
        <v>73</v>
      </c>
      <c r="B83" s="2" t="s">
        <v>72</v>
      </c>
      <c r="C83" s="23">
        <v>437</v>
      </c>
      <c r="D83" s="27">
        <v>2</v>
      </c>
      <c r="E83" s="25">
        <f>(C83+D83)/'П 1'!C81</f>
        <v>10.947256951561114</v>
      </c>
      <c r="F83" s="27">
        <v>0</v>
      </c>
      <c r="G83" s="27">
        <v>0</v>
      </c>
      <c r="H83" s="27">
        <v>0</v>
      </c>
      <c r="I83" s="9">
        <f t="shared" si="3"/>
        <v>0</v>
      </c>
      <c r="J83" s="9">
        <f t="shared" si="4"/>
        <v>14.231434037029448</v>
      </c>
      <c r="K83" s="8">
        <f t="shared" si="5"/>
        <v>27</v>
      </c>
    </row>
    <row r="84" spans="1:11" ht="12.75">
      <c r="A84" s="1">
        <v>74</v>
      </c>
      <c r="B84" s="2" t="s">
        <v>73</v>
      </c>
      <c r="C84" s="23">
        <v>349</v>
      </c>
      <c r="D84" s="27">
        <v>2</v>
      </c>
      <c r="E84" s="25">
        <f>(C84+D84)/'П 1'!C82</f>
        <v>19.936974789915965</v>
      </c>
      <c r="F84" s="27">
        <v>8</v>
      </c>
      <c r="G84" s="27">
        <v>0</v>
      </c>
      <c r="H84" s="27">
        <v>3</v>
      </c>
      <c r="I84" s="9">
        <f t="shared" si="3"/>
        <v>0.3</v>
      </c>
      <c r="J84" s="9">
        <f t="shared" si="4"/>
        <v>19.936974789915965</v>
      </c>
      <c r="K84" s="8">
        <f t="shared" si="5"/>
        <v>15</v>
      </c>
    </row>
    <row r="85" spans="1:11" ht="12.75">
      <c r="A85" s="1">
        <v>75</v>
      </c>
      <c r="B85" s="2" t="s">
        <v>74</v>
      </c>
      <c r="C85" s="23">
        <v>392</v>
      </c>
      <c r="D85" s="27">
        <v>2</v>
      </c>
      <c r="E85" s="25">
        <f>(C85+D85)/'П 1'!C83</f>
        <v>15.261593972195692</v>
      </c>
      <c r="F85" s="27">
        <v>12</v>
      </c>
      <c r="G85" s="27">
        <v>3</v>
      </c>
      <c r="H85" s="27">
        <v>1</v>
      </c>
      <c r="I85" s="9">
        <f t="shared" si="3"/>
        <v>0.2857142857142857</v>
      </c>
      <c r="J85" s="9">
        <f t="shared" si="4"/>
        <v>15.479616743227059</v>
      </c>
      <c r="K85" s="8">
        <f t="shared" si="5"/>
        <v>24</v>
      </c>
    </row>
    <row r="86" spans="1:11" ht="12.75">
      <c r="A86" s="1">
        <v>76</v>
      </c>
      <c r="B86" s="2" t="s">
        <v>75</v>
      </c>
      <c r="C86" s="23">
        <v>504</v>
      </c>
      <c r="D86" s="27">
        <v>0</v>
      </c>
      <c r="E86" s="25">
        <f>(C86+D86)/'П 1'!C84</f>
        <v>9.882352941176471</v>
      </c>
      <c r="F86" s="27">
        <v>23</v>
      </c>
      <c r="G86" s="27">
        <v>3</v>
      </c>
      <c r="H86" s="27">
        <v>0</v>
      </c>
      <c r="I86" s="9">
        <f t="shared" si="3"/>
        <v>0.13043478260869565</v>
      </c>
      <c r="J86" s="9">
        <f t="shared" si="4"/>
        <v>11.558056265984657</v>
      </c>
      <c r="K86" s="8">
        <f t="shared" si="5"/>
        <v>40</v>
      </c>
    </row>
    <row r="87" spans="1:11" ht="12.75">
      <c r="A87" s="1">
        <v>77</v>
      </c>
      <c r="B87" s="2" t="s">
        <v>76</v>
      </c>
      <c r="C87" s="23">
        <v>90</v>
      </c>
      <c r="D87" s="27">
        <v>0</v>
      </c>
      <c r="E87" s="25">
        <f>(C87+D87)/'П 1'!C85</f>
        <v>7.5</v>
      </c>
      <c r="F87" s="27">
        <v>7</v>
      </c>
      <c r="G87" s="27">
        <v>1</v>
      </c>
      <c r="H87" s="27">
        <v>0</v>
      </c>
      <c r="I87" s="9">
        <f t="shared" si="3"/>
        <v>0.14285714285714285</v>
      </c>
      <c r="J87" s="9">
        <f t="shared" si="4"/>
        <v>8.678571428571429</v>
      </c>
      <c r="K87" s="8">
        <f t="shared" si="5"/>
        <v>53</v>
      </c>
    </row>
    <row r="88" spans="1:11" ht="12.75">
      <c r="A88" s="1">
        <v>78</v>
      </c>
      <c r="B88" s="2" t="s">
        <v>77</v>
      </c>
      <c r="C88" s="23">
        <v>297</v>
      </c>
      <c r="D88" s="27">
        <v>0</v>
      </c>
      <c r="E88" s="25">
        <f>(C88+D88)/'П 1'!C86</f>
        <v>12.375</v>
      </c>
      <c r="F88" s="27">
        <v>8</v>
      </c>
      <c r="G88" s="27">
        <v>2</v>
      </c>
      <c r="H88" s="27">
        <v>0</v>
      </c>
      <c r="I88" s="9">
        <f t="shared" si="3"/>
        <v>0.25</v>
      </c>
      <c r="J88" s="9">
        <f t="shared" si="4"/>
        <v>12.99375</v>
      </c>
      <c r="K88" s="8">
        <f t="shared" si="5"/>
        <v>33</v>
      </c>
    </row>
    <row r="89" spans="1:11" ht="12.75">
      <c r="A89" s="1">
        <v>79</v>
      </c>
      <c r="B89" s="2" t="s">
        <v>78</v>
      </c>
      <c r="C89" s="23">
        <v>104</v>
      </c>
      <c r="D89" s="27">
        <v>0</v>
      </c>
      <c r="E89" s="25">
        <f>(C89+D89)/'П 1'!C87</f>
        <v>9.0639923591213</v>
      </c>
      <c r="F89" s="27">
        <v>0</v>
      </c>
      <c r="G89" s="27">
        <v>0</v>
      </c>
      <c r="H89" s="27">
        <v>0</v>
      </c>
      <c r="I89" s="9">
        <v>0</v>
      </c>
      <c r="J89" s="9">
        <f t="shared" si="4"/>
        <v>11.78319006685769</v>
      </c>
      <c r="K89" s="8">
        <f t="shared" si="5"/>
        <v>39</v>
      </c>
    </row>
    <row r="90" spans="1:11" ht="12.75">
      <c r="A90" s="1">
        <v>80</v>
      </c>
      <c r="B90" s="2" t="s">
        <v>79</v>
      </c>
      <c r="C90" s="23">
        <v>923</v>
      </c>
      <c r="D90" s="27">
        <v>1</v>
      </c>
      <c r="E90" s="25">
        <f>(C90+D90)/'П 1'!C88</f>
        <v>32.967741935483865</v>
      </c>
      <c r="F90" s="27">
        <v>3</v>
      </c>
      <c r="G90" s="27">
        <v>0</v>
      </c>
      <c r="H90" s="27">
        <v>0</v>
      </c>
      <c r="I90" s="9">
        <f t="shared" si="3"/>
        <v>0</v>
      </c>
      <c r="J90" s="9">
        <f t="shared" si="4"/>
        <v>42.858064516129026</v>
      </c>
      <c r="K90" s="8">
        <f t="shared" si="5"/>
        <v>1</v>
      </c>
    </row>
    <row r="91" spans="1:11" ht="12.75">
      <c r="A91" s="1">
        <v>81</v>
      </c>
      <c r="B91" s="2" t="s">
        <v>80</v>
      </c>
      <c r="C91" s="23">
        <v>864</v>
      </c>
      <c r="D91" s="27">
        <v>0</v>
      </c>
      <c r="E91" s="25">
        <f>(C91+D91)/'П 1'!C89</f>
        <v>46.24046920821114</v>
      </c>
      <c r="F91" s="27">
        <v>4</v>
      </c>
      <c r="G91" s="27">
        <v>2</v>
      </c>
      <c r="H91" s="27">
        <v>0</v>
      </c>
      <c r="I91" s="9">
        <f t="shared" si="3"/>
        <v>0.5</v>
      </c>
      <c r="J91" s="9">
        <f t="shared" si="4"/>
        <v>36.992375366568915</v>
      </c>
      <c r="K91" s="8">
        <f t="shared" si="5"/>
        <v>2</v>
      </c>
    </row>
    <row r="92" spans="1:11" ht="12.75">
      <c r="A92" s="1">
        <v>82</v>
      </c>
      <c r="B92" s="2" t="s">
        <v>81</v>
      </c>
      <c r="C92" s="23">
        <v>114</v>
      </c>
      <c r="D92" s="27">
        <v>1</v>
      </c>
      <c r="E92" s="25">
        <f>(C92+D92)/'П 1'!C90</f>
        <v>3.59375</v>
      </c>
      <c r="F92" s="27">
        <v>7</v>
      </c>
      <c r="G92" s="27">
        <v>4</v>
      </c>
      <c r="H92" s="27">
        <v>0</v>
      </c>
      <c r="I92" s="9">
        <f t="shared" si="3"/>
        <v>0.5</v>
      </c>
      <c r="J92" s="9">
        <f t="shared" si="4"/>
        <v>2.875</v>
      </c>
      <c r="K92" s="8">
        <f t="shared" si="5"/>
        <v>78</v>
      </c>
    </row>
  </sheetData>
  <sheetProtection/>
  <mergeCells count="1">
    <mergeCell ref="B3:P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3:AC92"/>
  <sheetViews>
    <sheetView zoomScale="85" zoomScaleNormal="85" zoomScalePageLayoutView="0" workbookViewId="0" topLeftCell="I2">
      <pane ySplit="9" topLeftCell="A25" activePane="bottomLeft" state="frozen"/>
      <selection pane="topLeft" activeCell="D13" sqref="D13"/>
      <selection pane="bottomLeft" activeCell="V53" sqref="V53"/>
    </sheetView>
  </sheetViews>
  <sheetFormatPr defaultColWidth="9.140625" defaultRowHeight="12.75"/>
  <cols>
    <col min="1" max="1" width="3.7109375" style="0" customWidth="1"/>
    <col min="2" max="2" width="24.421875" style="0" customWidth="1"/>
    <col min="3" max="5" width="14.8515625" style="0" customWidth="1"/>
    <col min="6" max="8" width="16.421875" style="0" customWidth="1"/>
    <col min="9" max="11" width="19.140625" style="0" customWidth="1"/>
    <col min="12" max="14" width="13.421875" style="0" customWidth="1"/>
    <col min="15" max="15" width="19.28125" style="0" customWidth="1"/>
    <col min="16" max="16" width="22.00390625" style="0" customWidth="1"/>
    <col min="17" max="17" width="12.00390625" style="0" customWidth="1"/>
    <col min="18" max="20" width="15.140625" style="0" customWidth="1"/>
    <col min="21" max="21" width="11.421875" style="0" customWidth="1"/>
  </cols>
  <sheetData>
    <row r="3" spans="2:29" ht="24" customHeight="1">
      <c r="B3" s="97" t="s">
        <v>92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2:29" ht="12.7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9" spans="3:14" ht="12.75">
      <c r="C9" t="s">
        <v>261</v>
      </c>
      <c r="D9" t="s">
        <v>261</v>
      </c>
      <c r="E9" t="s">
        <v>261</v>
      </c>
      <c r="F9" t="s">
        <v>261</v>
      </c>
      <c r="G9" t="s">
        <v>261</v>
      </c>
      <c r="H9" t="s">
        <v>261</v>
      </c>
      <c r="I9" t="s">
        <v>261</v>
      </c>
      <c r="J9" t="s">
        <v>261</v>
      </c>
      <c r="K9" t="s">
        <v>261</v>
      </c>
      <c r="L9" t="s">
        <v>261</v>
      </c>
      <c r="M9" t="s">
        <v>261</v>
      </c>
      <c r="N9" t="s">
        <v>261</v>
      </c>
    </row>
    <row r="10" spans="1:22" ht="63" customHeight="1">
      <c r="A10" s="15"/>
      <c r="B10" s="15"/>
      <c r="C10" s="11" t="s">
        <v>109</v>
      </c>
      <c r="D10" s="11" t="s">
        <v>254</v>
      </c>
      <c r="E10" s="11" t="s">
        <v>248</v>
      </c>
      <c r="F10" s="11" t="s">
        <v>255</v>
      </c>
      <c r="G10" s="11" t="s">
        <v>256</v>
      </c>
      <c r="H10" s="11" t="s">
        <v>249</v>
      </c>
      <c r="I10" s="11" t="s">
        <v>257</v>
      </c>
      <c r="J10" s="11" t="s">
        <v>258</v>
      </c>
      <c r="K10" s="11" t="s">
        <v>250</v>
      </c>
      <c r="L10" s="11" t="s">
        <v>259</v>
      </c>
      <c r="M10" s="11" t="s">
        <v>260</v>
      </c>
      <c r="N10" s="11" t="s">
        <v>251</v>
      </c>
      <c r="O10" s="11" t="s">
        <v>182</v>
      </c>
      <c r="P10" s="11" t="s">
        <v>197</v>
      </c>
      <c r="Q10" s="11" t="s">
        <v>183</v>
      </c>
      <c r="R10" s="11" t="s">
        <v>187</v>
      </c>
      <c r="S10" s="11" t="s">
        <v>188</v>
      </c>
      <c r="T10" s="11" t="s">
        <v>189</v>
      </c>
      <c r="U10" s="11" t="s">
        <v>190</v>
      </c>
      <c r="V10" s="11" t="s">
        <v>191</v>
      </c>
    </row>
    <row r="11" spans="1:22" ht="12.75">
      <c r="A11" s="5">
        <v>1</v>
      </c>
      <c r="B11" s="6" t="s">
        <v>0</v>
      </c>
      <c r="C11" s="33">
        <v>2</v>
      </c>
      <c r="D11" s="33">
        <v>1</v>
      </c>
      <c r="E11" s="33">
        <f>C11-D11</f>
        <v>1</v>
      </c>
      <c r="F11" s="34">
        <v>34.646</v>
      </c>
      <c r="G11" s="34">
        <v>9.604</v>
      </c>
      <c r="H11" s="34">
        <f>F11-G11</f>
        <v>25.042</v>
      </c>
      <c r="I11" s="34">
        <v>34.646</v>
      </c>
      <c r="J11" s="34">
        <v>9.604</v>
      </c>
      <c r="K11" s="34">
        <f>I11-J11</f>
        <v>25.042</v>
      </c>
      <c r="L11" s="34">
        <v>86.262</v>
      </c>
      <c r="M11" s="34">
        <v>9.604</v>
      </c>
      <c r="N11" s="34">
        <f>L11-M11</f>
        <v>76.658</v>
      </c>
      <c r="O11" s="22">
        <f>E11/'П 1'!C9</f>
        <v>0.08333333333333333</v>
      </c>
      <c r="P11" s="34">
        <f>H11/'П 1'!C9</f>
        <v>2.0868333333333333</v>
      </c>
      <c r="Q11" s="35">
        <f aca="true" t="shared" si="0" ref="Q11:Q74">N11/K11</f>
        <v>3.061177222266592</v>
      </c>
      <c r="R11" s="8">
        <f aca="true" t="shared" si="1" ref="R11:R75">RANK(O11,O$11:O$92,0)</f>
        <v>73</v>
      </c>
      <c r="S11" s="8">
        <f aca="true" t="shared" si="2" ref="S11:T75">RANK(P11,P$11:P$92,0)</f>
        <v>78</v>
      </c>
      <c r="T11" s="8">
        <f t="shared" si="2"/>
        <v>2</v>
      </c>
      <c r="U11" s="23">
        <f>(R11+S11+T11)/3</f>
        <v>51</v>
      </c>
      <c r="V11" s="8">
        <f aca="true" t="shared" si="3" ref="V11:V75">RANK(U11,U$11:U$92,1)</f>
        <v>61</v>
      </c>
    </row>
    <row r="12" spans="1:22" ht="12.75">
      <c r="A12" s="1">
        <v>2</v>
      </c>
      <c r="B12" s="2" t="s">
        <v>1</v>
      </c>
      <c r="C12" s="33">
        <v>15</v>
      </c>
      <c r="D12" s="33">
        <v>5</v>
      </c>
      <c r="E12" s="33">
        <f aca="true" t="shared" si="4" ref="E12:E75">C12-D12</f>
        <v>10</v>
      </c>
      <c r="F12" s="34">
        <v>47203</v>
      </c>
      <c r="G12" s="34">
        <v>95</v>
      </c>
      <c r="H12" s="34">
        <f aca="true" t="shared" si="5" ref="H12:H75">F12-G12</f>
        <v>47108</v>
      </c>
      <c r="I12" s="34">
        <v>47203</v>
      </c>
      <c r="J12" s="34">
        <v>95</v>
      </c>
      <c r="K12" s="34">
        <f aca="true" t="shared" si="6" ref="K12:K75">I12-J12</f>
        <v>47108</v>
      </c>
      <c r="L12" s="34">
        <v>6245</v>
      </c>
      <c r="M12" s="34">
        <v>80</v>
      </c>
      <c r="N12" s="34">
        <f aca="true" t="shared" si="7" ref="N12:N75">L12-M12</f>
        <v>6165</v>
      </c>
      <c r="O12" s="22">
        <f>E12/'П 1'!C10</f>
        <v>0.2564102564102564</v>
      </c>
      <c r="P12" s="34">
        <f>H12/'П 1'!C10</f>
        <v>1207.8974358974358</v>
      </c>
      <c r="Q12" s="35">
        <f t="shared" si="0"/>
        <v>0.13086949138150633</v>
      </c>
      <c r="R12" s="8">
        <f t="shared" si="1"/>
        <v>48</v>
      </c>
      <c r="S12" s="8">
        <f t="shared" si="2"/>
        <v>39</v>
      </c>
      <c r="T12" s="8">
        <f t="shared" si="2"/>
        <v>28</v>
      </c>
      <c r="U12" s="23">
        <f aca="true" t="shared" si="8" ref="U12:U75">(R12+S12+T12)/3</f>
        <v>38.333333333333336</v>
      </c>
      <c r="V12" s="8">
        <f t="shared" si="3"/>
        <v>35</v>
      </c>
    </row>
    <row r="13" spans="1:22" ht="12.75">
      <c r="A13" s="1">
        <v>3</v>
      </c>
      <c r="B13" s="2" t="s">
        <v>2</v>
      </c>
      <c r="C13" s="33">
        <v>5</v>
      </c>
      <c r="D13" s="33">
        <v>1</v>
      </c>
      <c r="E13" s="33">
        <f t="shared" si="4"/>
        <v>4</v>
      </c>
      <c r="F13" s="34">
        <v>2588</v>
      </c>
      <c r="G13" s="34">
        <v>15</v>
      </c>
      <c r="H13" s="34">
        <f t="shared" si="5"/>
        <v>2573</v>
      </c>
      <c r="I13" s="34">
        <v>2588</v>
      </c>
      <c r="J13" s="34">
        <v>15</v>
      </c>
      <c r="K13" s="34">
        <f t="shared" si="6"/>
        <v>2573</v>
      </c>
      <c r="L13" s="34">
        <v>36</v>
      </c>
      <c r="M13" s="34">
        <v>15</v>
      </c>
      <c r="N13" s="34">
        <f t="shared" si="7"/>
        <v>21</v>
      </c>
      <c r="O13" s="22">
        <f>E13/'П 1'!C11</f>
        <v>0.2909090909090909</v>
      </c>
      <c r="P13" s="34">
        <f>H13/'П 1'!C11</f>
        <v>187.12727272727273</v>
      </c>
      <c r="Q13" s="35">
        <f t="shared" si="0"/>
        <v>0.008161678973960357</v>
      </c>
      <c r="R13" s="8">
        <f t="shared" si="1"/>
        <v>46</v>
      </c>
      <c r="S13" s="8">
        <f t="shared" si="2"/>
        <v>58</v>
      </c>
      <c r="T13" s="8">
        <f t="shared" si="2"/>
        <v>47</v>
      </c>
      <c r="U13" s="23">
        <f t="shared" si="8"/>
        <v>50.333333333333336</v>
      </c>
      <c r="V13" s="8">
        <f t="shared" si="3"/>
        <v>60</v>
      </c>
    </row>
    <row r="14" spans="1:22" ht="12.75">
      <c r="A14" s="1">
        <v>4</v>
      </c>
      <c r="B14" s="2" t="s">
        <v>3</v>
      </c>
      <c r="C14" s="33">
        <v>8</v>
      </c>
      <c r="D14" s="33">
        <v>0</v>
      </c>
      <c r="E14" s="33">
        <f t="shared" si="4"/>
        <v>8</v>
      </c>
      <c r="F14" s="34">
        <v>12792.9</v>
      </c>
      <c r="G14" s="34">
        <v>0</v>
      </c>
      <c r="H14" s="34">
        <f t="shared" si="5"/>
        <v>12792.9</v>
      </c>
      <c r="I14" s="34">
        <v>12792.9</v>
      </c>
      <c r="J14" s="34">
        <v>0</v>
      </c>
      <c r="K14" s="34">
        <f t="shared" si="6"/>
        <v>12792.9</v>
      </c>
      <c r="L14" s="34">
        <v>36.7</v>
      </c>
      <c r="M14" s="34">
        <v>0</v>
      </c>
      <c r="N14" s="34">
        <f t="shared" si="7"/>
        <v>36.7</v>
      </c>
      <c r="O14" s="22">
        <f>E14/'П 1'!C12</f>
        <v>0.3556205090731945</v>
      </c>
      <c r="P14" s="34">
        <f>H14/'П 1'!C12</f>
        <v>568.6772013153087</v>
      </c>
      <c r="Q14" s="35">
        <f t="shared" si="0"/>
        <v>0.0028687787757271615</v>
      </c>
      <c r="R14" s="8">
        <f t="shared" si="1"/>
        <v>39</v>
      </c>
      <c r="S14" s="8">
        <f t="shared" si="2"/>
        <v>51</v>
      </c>
      <c r="T14" s="8">
        <f t="shared" si="2"/>
        <v>55</v>
      </c>
      <c r="U14" s="23">
        <f t="shared" si="8"/>
        <v>48.333333333333336</v>
      </c>
      <c r="V14" s="8">
        <f t="shared" si="3"/>
        <v>57</v>
      </c>
    </row>
    <row r="15" spans="1:22" ht="12.75">
      <c r="A15" s="1">
        <v>5</v>
      </c>
      <c r="B15" s="2" t="s">
        <v>4</v>
      </c>
      <c r="C15" s="33">
        <v>12</v>
      </c>
      <c r="D15" s="33">
        <v>1</v>
      </c>
      <c r="E15" s="33">
        <f t="shared" si="4"/>
        <v>11</v>
      </c>
      <c r="F15" s="34">
        <v>8133</v>
      </c>
      <c r="G15" s="34">
        <v>194</v>
      </c>
      <c r="H15" s="34">
        <f t="shared" si="5"/>
        <v>7939</v>
      </c>
      <c r="I15" s="34">
        <v>1319</v>
      </c>
      <c r="J15" s="34">
        <v>194</v>
      </c>
      <c r="K15" s="34">
        <f t="shared" si="6"/>
        <v>1125</v>
      </c>
      <c r="L15" s="34">
        <v>61</v>
      </c>
      <c r="M15" s="34">
        <v>0</v>
      </c>
      <c r="N15" s="34">
        <f t="shared" si="7"/>
        <v>61</v>
      </c>
      <c r="O15" s="22">
        <f>E15/'П 1'!C13</f>
        <v>0.35950931232091693</v>
      </c>
      <c r="P15" s="34">
        <f>H15/'П 1'!C13</f>
        <v>259.46767550143267</v>
      </c>
      <c r="Q15" s="35">
        <f t="shared" si="0"/>
        <v>0.05422222222222222</v>
      </c>
      <c r="R15" s="8">
        <f t="shared" si="1"/>
        <v>36</v>
      </c>
      <c r="S15" s="8">
        <f t="shared" si="2"/>
        <v>56</v>
      </c>
      <c r="T15" s="8">
        <f t="shared" si="2"/>
        <v>38</v>
      </c>
      <c r="U15" s="23">
        <f t="shared" si="8"/>
        <v>43.333333333333336</v>
      </c>
      <c r="V15" s="8">
        <f t="shared" si="3"/>
        <v>48</v>
      </c>
    </row>
    <row r="16" spans="1:22" ht="12.75">
      <c r="A16" s="1">
        <v>6</v>
      </c>
      <c r="B16" s="2" t="s">
        <v>5</v>
      </c>
      <c r="C16" s="33">
        <v>17</v>
      </c>
      <c r="D16" s="33">
        <v>0</v>
      </c>
      <c r="E16" s="33">
        <f t="shared" si="4"/>
        <v>17</v>
      </c>
      <c r="F16" s="34">
        <v>31071.1</v>
      </c>
      <c r="G16" s="34">
        <v>0</v>
      </c>
      <c r="H16" s="34">
        <f t="shared" si="5"/>
        <v>31071.1</v>
      </c>
      <c r="I16" s="34">
        <v>2318.4</v>
      </c>
      <c r="J16" s="34">
        <v>0</v>
      </c>
      <c r="K16" s="34">
        <f t="shared" si="6"/>
        <v>2318.4</v>
      </c>
      <c r="L16" s="34">
        <v>662.1</v>
      </c>
      <c r="M16" s="34">
        <v>0</v>
      </c>
      <c r="N16" s="34">
        <f t="shared" si="7"/>
        <v>662.1</v>
      </c>
      <c r="O16" s="22">
        <f>E16/'П 1'!C14</f>
        <v>0.68</v>
      </c>
      <c r="P16" s="34">
        <f>H16/'П 1'!C14</f>
        <v>1242.844</v>
      </c>
      <c r="Q16" s="35">
        <f t="shared" si="0"/>
        <v>0.2855848861283644</v>
      </c>
      <c r="R16" s="8">
        <f t="shared" si="1"/>
        <v>14</v>
      </c>
      <c r="S16" s="8">
        <f t="shared" si="2"/>
        <v>38</v>
      </c>
      <c r="T16" s="8">
        <f t="shared" si="2"/>
        <v>21</v>
      </c>
      <c r="U16" s="23">
        <f t="shared" si="8"/>
        <v>24.333333333333332</v>
      </c>
      <c r="V16" s="8">
        <f t="shared" si="3"/>
        <v>11</v>
      </c>
    </row>
    <row r="17" spans="1:22" ht="12.75">
      <c r="A17" s="1">
        <v>7</v>
      </c>
      <c r="B17" s="2" t="s">
        <v>6</v>
      </c>
      <c r="C17" s="33">
        <v>41</v>
      </c>
      <c r="D17" s="33">
        <v>13</v>
      </c>
      <c r="E17" s="33">
        <f t="shared" si="4"/>
        <v>28</v>
      </c>
      <c r="F17" s="34">
        <v>102638.7</v>
      </c>
      <c r="G17" s="34">
        <v>271.2</v>
      </c>
      <c r="H17" s="34">
        <f t="shared" si="5"/>
        <v>102367.5</v>
      </c>
      <c r="I17" s="34">
        <v>101767.5</v>
      </c>
      <c r="J17" s="34">
        <v>268</v>
      </c>
      <c r="K17" s="34">
        <f t="shared" si="6"/>
        <v>101499.5</v>
      </c>
      <c r="L17" s="34">
        <v>8256.9</v>
      </c>
      <c r="M17" s="34">
        <v>62.5</v>
      </c>
      <c r="N17" s="34">
        <f t="shared" si="7"/>
        <v>8194.4</v>
      </c>
      <c r="O17" s="22">
        <f>E17/'П 1'!C15</f>
        <v>0.5957446808510638</v>
      </c>
      <c r="P17" s="34">
        <f>H17/'П 1'!C15</f>
        <v>2178.031914893617</v>
      </c>
      <c r="Q17" s="35">
        <f t="shared" si="0"/>
        <v>0.08073340262759915</v>
      </c>
      <c r="R17" s="8">
        <f t="shared" si="1"/>
        <v>25</v>
      </c>
      <c r="S17" s="8">
        <f t="shared" si="2"/>
        <v>24</v>
      </c>
      <c r="T17" s="8">
        <f t="shared" si="2"/>
        <v>35</v>
      </c>
      <c r="U17" s="23">
        <f t="shared" si="8"/>
        <v>28</v>
      </c>
      <c r="V17" s="8">
        <f t="shared" si="3"/>
        <v>16</v>
      </c>
    </row>
    <row r="18" spans="1:22" ht="12.75">
      <c r="A18" s="1">
        <v>8</v>
      </c>
      <c r="B18" s="2" t="s">
        <v>7</v>
      </c>
      <c r="C18" s="33">
        <v>4</v>
      </c>
      <c r="D18" s="33">
        <v>1</v>
      </c>
      <c r="E18" s="33">
        <f t="shared" si="4"/>
        <v>3</v>
      </c>
      <c r="F18" s="34">
        <v>2727153.907</v>
      </c>
      <c r="G18" s="34">
        <v>2541111.477</v>
      </c>
      <c r="H18" s="34">
        <f t="shared" si="5"/>
        <v>186042.43000000017</v>
      </c>
      <c r="I18" s="34">
        <v>186163.5</v>
      </c>
      <c r="J18" s="34">
        <v>121.1</v>
      </c>
      <c r="K18" s="34">
        <f t="shared" si="6"/>
        <v>186042.4</v>
      </c>
      <c r="L18" s="34">
        <v>915</v>
      </c>
      <c r="M18" s="34">
        <v>0</v>
      </c>
      <c r="N18" s="34">
        <f t="shared" si="7"/>
        <v>915</v>
      </c>
      <c r="O18" s="22">
        <f>E18/'П 1'!C16</f>
        <v>0.08571428571428572</v>
      </c>
      <c r="P18" s="34">
        <f>H18/'П 1'!C16</f>
        <v>5315.498000000005</v>
      </c>
      <c r="Q18" s="35">
        <f>N18/K18</f>
        <v>0.004918233692964615</v>
      </c>
      <c r="R18" s="8">
        <f t="shared" si="1"/>
        <v>72</v>
      </c>
      <c r="S18" s="8">
        <f t="shared" si="2"/>
        <v>8</v>
      </c>
      <c r="T18" s="8">
        <f t="shared" si="2"/>
        <v>52</v>
      </c>
      <c r="U18" s="23">
        <f t="shared" si="8"/>
        <v>44</v>
      </c>
      <c r="V18" s="8">
        <f t="shared" si="3"/>
        <v>50</v>
      </c>
    </row>
    <row r="19" spans="1:22" ht="12.75">
      <c r="A19" s="1">
        <v>9</v>
      </c>
      <c r="B19" s="2" t="s">
        <v>8</v>
      </c>
      <c r="C19" s="33">
        <v>2</v>
      </c>
      <c r="D19" s="33">
        <v>1</v>
      </c>
      <c r="E19" s="33">
        <f t="shared" si="4"/>
        <v>1</v>
      </c>
      <c r="F19" s="34">
        <v>1672.8</v>
      </c>
      <c r="G19" s="34">
        <v>1548.75</v>
      </c>
      <c r="H19" s="34">
        <f t="shared" si="5"/>
        <v>124.04999999999995</v>
      </c>
      <c r="I19" s="34">
        <v>1672.8</v>
      </c>
      <c r="J19" s="34">
        <v>1548.75</v>
      </c>
      <c r="K19" s="34">
        <f t="shared" si="6"/>
        <v>124.04999999999995</v>
      </c>
      <c r="L19" s="34">
        <v>124.1</v>
      </c>
      <c r="M19" s="34">
        <v>0</v>
      </c>
      <c r="N19" s="34">
        <f t="shared" si="7"/>
        <v>124.1</v>
      </c>
      <c r="O19" s="22">
        <f>E19/'П 1'!C17</f>
        <v>0.034482758620689655</v>
      </c>
      <c r="P19" s="34">
        <f>H19/'П 1'!C17</f>
        <v>4.27758620689655</v>
      </c>
      <c r="Q19" s="35">
        <f>N19/K19</f>
        <v>1.0004030632809355</v>
      </c>
      <c r="R19" s="8">
        <f t="shared" si="1"/>
        <v>79</v>
      </c>
      <c r="S19" s="8">
        <f t="shared" si="2"/>
        <v>77</v>
      </c>
      <c r="T19" s="8">
        <f t="shared" si="2"/>
        <v>4</v>
      </c>
      <c r="U19" s="33">
        <f t="shared" si="8"/>
        <v>53.333333333333336</v>
      </c>
      <c r="V19" s="8">
        <f t="shared" si="3"/>
        <v>68</v>
      </c>
    </row>
    <row r="20" spans="1:22" ht="12.75">
      <c r="A20" s="1">
        <v>10</v>
      </c>
      <c r="B20" s="2" t="s">
        <v>9</v>
      </c>
      <c r="C20" s="33">
        <v>14</v>
      </c>
      <c r="D20" s="33">
        <v>8</v>
      </c>
      <c r="E20" s="33">
        <f t="shared" si="4"/>
        <v>6</v>
      </c>
      <c r="F20" s="34">
        <v>13280.63</v>
      </c>
      <c r="G20" s="34">
        <v>3226.95</v>
      </c>
      <c r="H20" s="34">
        <f t="shared" si="5"/>
        <v>10053.68</v>
      </c>
      <c r="I20" s="34">
        <v>11305.7</v>
      </c>
      <c r="J20" s="34">
        <v>3226.95</v>
      </c>
      <c r="K20" s="34">
        <f t="shared" si="6"/>
        <v>8078.750000000001</v>
      </c>
      <c r="L20" s="34">
        <v>413.13</v>
      </c>
      <c r="M20" s="34">
        <v>39.74</v>
      </c>
      <c r="N20" s="34">
        <f t="shared" si="7"/>
        <v>373.39</v>
      </c>
      <c r="O20" s="22">
        <f>E20/'П 1'!C18</f>
        <v>0.32286598850066345</v>
      </c>
      <c r="P20" s="34">
        <f>H20/'П 1'!C18</f>
        <v>540.9985552115584</v>
      </c>
      <c r="Q20" s="35">
        <f t="shared" si="0"/>
        <v>0.0462187838465109</v>
      </c>
      <c r="R20" s="8">
        <f t="shared" si="1"/>
        <v>41</v>
      </c>
      <c r="S20" s="8">
        <f t="shared" si="2"/>
        <v>52</v>
      </c>
      <c r="T20" s="8">
        <f t="shared" si="2"/>
        <v>39</v>
      </c>
      <c r="U20" s="23">
        <f t="shared" si="8"/>
        <v>44</v>
      </c>
      <c r="V20" s="8">
        <f t="shared" si="3"/>
        <v>50</v>
      </c>
    </row>
    <row r="21" spans="1:22" ht="12.75">
      <c r="A21" s="1">
        <v>11</v>
      </c>
      <c r="B21" s="2" t="s">
        <v>10</v>
      </c>
      <c r="C21" s="33">
        <v>11</v>
      </c>
      <c r="D21" s="33">
        <v>8</v>
      </c>
      <c r="E21" s="33">
        <f t="shared" si="4"/>
        <v>3</v>
      </c>
      <c r="F21" s="34">
        <v>2189</v>
      </c>
      <c r="G21" s="34">
        <v>1881.3</v>
      </c>
      <c r="H21" s="34">
        <f t="shared" si="5"/>
        <v>307.70000000000005</v>
      </c>
      <c r="I21" s="34">
        <v>2124.9</v>
      </c>
      <c r="J21" s="34">
        <v>1855.6</v>
      </c>
      <c r="K21" s="34">
        <f t="shared" si="6"/>
        <v>269.3000000000002</v>
      </c>
      <c r="L21" s="34">
        <v>135.4</v>
      </c>
      <c r="M21" s="34">
        <v>43.7</v>
      </c>
      <c r="N21" s="34">
        <f t="shared" si="7"/>
        <v>91.7</v>
      </c>
      <c r="O21" s="22">
        <f>E21/'П 1'!C19</f>
        <v>0.10714285714285714</v>
      </c>
      <c r="P21" s="34">
        <f>H21/'П 1'!C19</f>
        <v>10.989285714285716</v>
      </c>
      <c r="Q21" s="35">
        <f t="shared" si="0"/>
        <v>0.34051243965837336</v>
      </c>
      <c r="R21" s="8">
        <f t="shared" si="1"/>
        <v>65</v>
      </c>
      <c r="S21" s="8">
        <f t="shared" si="2"/>
        <v>74</v>
      </c>
      <c r="T21" s="8">
        <f t="shared" si="2"/>
        <v>18</v>
      </c>
      <c r="U21" s="23">
        <f t="shared" si="8"/>
        <v>52.333333333333336</v>
      </c>
      <c r="V21" s="8">
        <f t="shared" si="3"/>
        <v>66</v>
      </c>
    </row>
    <row r="22" spans="1:22" ht="12.75">
      <c r="A22" s="1">
        <v>12</v>
      </c>
      <c r="B22" s="2" t="s">
        <v>11</v>
      </c>
      <c r="C22" s="33">
        <v>9</v>
      </c>
      <c r="D22" s="33">
        <v>2</v>
      </c>
      <c r="E22" s="33">
        <f t="shared" si="4"/>
        <v>7</v>
      </c>
      <c r="F22" s="34">
        <v>163837.7</v>
      </c>
      <c r="G22" s="34">
        <v>0.1</v>
      </c>
      <c r="H22" s="34">
        <f t="shared" si="5"/>
        <v>163837.6</v>
      </c>
      <c r="I22" s="34">
        <v>18278.7</v>
      </c>
      <c r="J22" s="34">
        <v>0.1</v>
      </c>
      <c r="K22" s="34">
        <f t="shared" si="6"/>
        <v>18278.600000000002</v>
      </c>
      <c r="L22" s="34">
        <v>0.1</v>
      </c>
      <c r="M22" s="34">
        <v>0.1</v>
      </c>
      <c r="N22" s="34">
        <f t="shared" si="7"/>
        <v>0</v>
      </c>
      <c r="O22" s="22">
        <f>E22/'П 1'!C20</f>
        <v>0.16279069767441862</v>
      </c>
      <c r="P22" s="34">
        <f>H22/'П 1'!C20</f>
        <v>3810.1767441860466</v>
      </c>
      <c r="Q22" s="45">
        <f t="shared" si="0"/>
        <v>0</v>
      </c>
      <c r="R22" s="8">
        <f t="shared" si="1"/>
        <v>60</v>
      </c>
      <c r="S22" s="8">
        <f t="shared" si="2"/>
        <v>14</v>
      </c>
      <c r="T22" s="8">
        <f t="shared" si="2"/>
        <v>70</v>
      </c>
      <c r="U22" s="23">
        <f t="shared" si="8"/>
        <v>48</v>
      </c>
      <c r="V22" s="8">
        <f t="shared" si="3"/>
        <v>56</v>
      </c>
    </row>
    <row r="23" spans="1:22" ht="12.75">
      <c r="A23" s="1">
        <v>13</v>
      </c>
      <c r="B23" s="2" t="s">
        <v>12</v>
      </c>
      <c r="C23" s="33">
        <v>8</v>
      </c>
      <c r="D23" s="33">
        <v>2</v>
      </c>
      <c r="E23" s="33">
        <f t="shared" si="4"/>
        <v>6</v>
      </c>
      <c r="F23" s="34">
        <v>339455</v>
      </c>
      <c r="G23" s="34">
        <v>621.1</v>
      </c>
      <c r="H23" s="34">
        <f t="shared" si="5"/>
        <v>338833.9</v>
      </c>
      <c r="I23" s="34">
        <v>338576.2</v>
      </c>
      <c r="J23" s="34">
        <v>0</v>
      </c>
      <c r="K23" s="34">
        <f t="shared" si="6"/>
        <v>338576.2</v>
      </c>
      <c r="L23" s="34">
        <v>250.9</v>
      </c>
      <c r="M23" s="34">
        <v>0</v>
      </c>
      <c r="N23" s="34">
        <f t="shared" si="7"/>
        <v>250.9</v>
      </c>
      <c r="O23" s="22">
        <f>E23/'П 1'!C21</f>
        <v>0.17142857142857143</v>
      </c>
      <c r="P23" s="34">
        <f>H23/'П 1'!C21</f>
        <v>9680.968571428572</v>
      </c>
      <c r="Q23" s="35">
        <f t="shared" si="0"/>
        <v>0.0007410444089100179</v>
      </c>
      <c r="R23" s="8">
        <f t="shared" si="1"/>
        <v>58</v>
      </c>
      <c r="S23" s="8">
        <f t="shared" si="2"/>
        <v>4</v>
      </c>
      <c r="T23" s="8">
        <f t="shared" si="2"/>
        <v>64</v>
      </c>
      <c r="U23" s="23">
        <f t="shared" si="8"/>
        <v>42</v>
      </c>
      <c r="V23" s="8">
        <f t="shared" si="3"/>
        <v>45</v>
      </c>
    </row>
    <row r="24" spans="1:22" ht="12.75">
      <c r="A24" s="1">
        <v>14</v>
      </c>
      <c r="B24" s="2" t="s">
        <v>13</v>
      </c>
      <c r="C24" s="33">
        <v>7</v>
      </c>
      <c r="D24" s="33">
        <v>3</v>
      </c>
      <c r="E24" s="33">
        <f t="shared" si="4"/>
        <v>4</v>
      </c>
      <c r="F24" s="34">
        <v>112017.8</v>
      </c>
      <c r="G24" s="34">
        <v>10948.4</v>
      </c>
      <c r="H24" s="34">
        <f t="shared" si="5"/>
        <v>101069.40000000001</v>
      </c>
      <c r="I24" s="34">
        <v>112017.8</v>
      </c>
      <c r="J24" s="34">
        <v>10948.4</v>
      </c>
      <c r="K24" s="34">
        <f t="shared" si="6"/>
        <v>101069.40000000001</v>
      </c>
      <c r="L24" s="34">
        <v>0.4</v>
      </c>
      <c r="M24" s="34">
        <v>0.4</v>
      </c>
      <c r="N24" s="34">
        <f t="shared" si="7"/>
        <v>0</v>
      </c>
      <c r="O24" s="22">
        <f>E24/'П 1'!C22</f>
        <v>0.10526315789473684</v>
      </c>
      <c r="P24" s="34">
        <f>H24/'П 1'!C22</f>
        <v>2659.7210526315794</v>
      </c>
      <c r="Q24" s="45">
        <f t="shared" si="0"/>
        <v>0</v>
      </c>
      <c r="R24" s="8">
        <f t="shared" si="1"/>
        <v>66</v>
      </c>
      <c r="S24" s="8">
        <f t="shared" si="2"/>
        <v>21</v>
      </c>
      <c r="T24" s="8">
        <f t="shared" si="2"/>
        <v>70</v>
      </c>
      <c r="U24" s="23">
        <f t="shared" si="8"/>
        <v>52.333333333333336</v>
      </c>
      <c r="V24" s="8">
        <f t="shared" si="3"/>
        <v>66</v>
      </c>
    </row>
    <row r="25" spans="1:22" ht="12.75">
      <c r="A25" s="1">
        <v>15</v>
      </c>
      <c r="B25" s="2" t="s">
        <v>15</v>
      </c>
      <c r="C25" s="33">
        <v>1</v>
      </c>
      <c r="D25" s="33">
        <v>0</v>
      </c>
      <c r="E25" s="33">
        <f t="shared" si="4"/>
        <v>1</v>
      </c>
      <c r="F25" s="34">
        <v>6138</v>
      </c>
      <c r="G25" s="34">
        <v>0</v>
      </c>
      <c r="H25" s="34">
        <f t="shared" si="5"/>
        <v>6138</v>
      </c>
      <c r="I25" s="34">
        <v>0</v>
      </c>
      <c r="J25" s="34">
        <v>0</v>
      </c>
      <c r="K25" s="34">
        <f t="shared" si="6"/>
        <v>0</v>
      </c>
      <c r="L25" s="34">
        <v>0</v>
      </c>
      <c r="M25" s="34">
        <v>0</v>
      </c>
      <c r="N25" s="34">
        <f t="shared" si="7"/>
        <v>0</v>
      </c>
      <c r="O25" s="22">
        <f>E25/'П 1'!C23</f>
        <v>0.030303030303030304</v>
      </c>
      <c r="P25" s="34">
        <f>H25/'П 1'!C23</f>
        <v>186</v>
      </c>
      <c r="Q25" s="45">
        <v>0</v>
      </c>
      <c r="R25" s="8">
        <f t="shared" si="1"/>
        <v>80</v>
      </c>
      <c r="S25" s="8">
        <f t="shared" si="2"/>
        <v>59</v>
      </c>
      <c r="T25" s="8">
        <f t="shared" si="2"/>
        <v>70</v>
      </c>
      <c r="U25" s="23">
        <f t="shared" si="8"/>
        <v>69.66666666666667</v>
      </c>
      <c r="V25" s="8">
        <f t="shared" si="3"/>
        <v>79</v>
      </c>
    </row>
    <row r="26" spans="1:22" ht="12.75">
      <c r="A26" s="1">
        <v>16</v>
      </c>
      <c r="B26" s="2" t="s">
        <v>14</v>
      </c>
      <c r="C26" s="33">
        <v>5</v>
      </c>
      <c r="D26" s="33">
        <v>0</v>
      </c>
      <c r="E26" s="33">
        <f t="shared" si="4"/>
        <v>5</v>
      </c>
      <c r="F26" s="34">
        <v>85</v>
      </c>
      <c r="G26" s="34">
        <v>0</v>
      </c>
      <c r="H26" s="34">
        <f t="shared" si="5"/>
        <v>85</v>
      </c>
      <c r="I26" s="34">
        <v>85</v>
      </c>
      <c r="J26" s="34">
        <v>0</v>
      </c>
      <c r="K26" s="34">
        <f t="shared" si="6"/>
        <v>85</v>
      </c>
      <c r="L26" s="34">
        <v>85</v>
      </c>
      <c r="M26" s="34">
        <v>0</v>
      </c>
      <c r="N26" s="34">
        <f t="shared" si="7"/>
        <v>85</v>
      </c>
      <c r="O26" s="22">
        <f>E26/'П 1'!C24</f>
        <v>0.4166666666666667</v>
      </c>
      <c r="P26" s="34">
        <f>H26/'П 1'!C24</f>
        <v>7.083333333333333</v>
      </c>
      <c r="Q26" s="35">
        <f t="shared" si="0"/>
        <v>1</v>
      </c>
      <c r="R26" s="8">
        <f t="shared" si="1"/>
        <v>33</v>
      </c>
      <c r="S26" s="8">
        <f t="shared" si="2"/>
        <v>75</v>
      </c>
      <c r="T26" s="8">
        <f t="shared" si="2"/>
        <v>5</v>
      </c>
      <c r="U26" s="23">
        <f t="shared" si="8"/>
        <v>37.666666666666664</v>
      </c>
      <c r="V26" s="8">
        <f t="shared" si="3"/>
        <v>32</v>
      </c>
    </row>
    <row r="27" spans="1:22" ht="12.75">
      <c r="A27" s="1">
        <v>17</v>
      </c>
      <c r="B27" s="2" t="s">
        <v>16</v>
      </c>
      <c r="C27" s="33">
        <v>2</v>
      </c>
      <c r="D27" s="33">
        <v>0</v>
      </c>
      <c r="E27" s="33">
        <f t="shared" si="4"/>
        <v>2</v>
      </c>
      <c r="F27" s="34">
        <v>27.88</v>
      </c>
      <c r="G27" s="34">
        <v>0</v>
      </c>
      <c r="H27" s="34">
        <f t="shared" si="5"/>
        <v>27.88</v>
      </c>
      <c r="I27" s="34">
        <v>27.88</v>
      </c>
      <c r="J27" s="34">
        <v>0</v>
      </c>
      <c r="K27" s="34">
        <f t="shared" si="6"/>
        <v>27.88</v>
      </c>
      <c r="L27" s="34">
        <v>20</v>
      </c>
      <c r="M27" s="34">
        <v>0</v>
      </c>
      <c r="N27" s="34">
        <f t="shared" si="7"/>
        <v>20</v>
      </c>
      <c r="O27" s="22">
        <f>E27/'П 1'!C25</f>
        <v>0.09294626941685766</v>
      </c>
      <c r="P27" s="34">
        <f>H27/'П 1'!C25</f>
        <v>1.2956709956709955</v>
      </c>
      <c r="Q27" s="35">
        <f t="shared" si="0"/>
        <v>0.7173601147776184</v>
      </c>
      <c r="R27" s="8">
        <f t="shared" si="1"/>
        <v>70</v>
      </c>
      <c r="S27" s="8">
        <f t="shared" si="2"/>
        <v>79</v>
      </c>
      <c r="T27" s="8">
        <f t="shared" si="2"/>
        <v>11</v>
      </c>
      <c r="U27" s="23">
        <f t="shared" si="8"/>
        <v>53.333333333333336</v>
      </c>
      <c r="V27" s="8">
        <f t="shared" si="3"/>
        <v>68</v>
      </c>
    </row>
    <row r="28" spans="1:22" ht="12.75">
      <c r="A28" s="1">
        <v>18</v>
      </c>
      <c r="B28" s="2" t="s">
        <v>17</v>
      </c>
      <c r="C28" s="33">
        <v>4</v>
      </c>
      <c r="D28" s="33">
        <v>2</v>
      </c>
      <c r="E28" s="33">
        <f t="shared" si="4"/>
        <v>2</v>
      </c>
      <c r="F28" s="34">
        <v>58.3</v>
      </c>
      <c r="G28" s="34">
        <v>35</v>
      </c>
      <c r="H28" s="34">
        <f t="shared" si="5"/>
        <v>23.299999999999997</v>
      </c>
      <c r="I28" s="34">
        <v>58.3</v>
      </c>
      <c r="J28" s="34">
        <v>35</v>
      </c>
      <c r="K28" s="34">
        <f t="shared" si="6"/>
        <v>23.299999999999997</v>
      </c>
      <c r="L28" s="34">
        <v>50</v>
      </c>
      <c r="M28" s="34">
        <v>35</v>
      </c>
      <c r="N28" s="34">
        <f t="shared" si="7"/>
        <v>15</v>
      </c>
      <c r="O28" s="22">
        <f>E28/'П 1'!C26</f>
        <v>0.08333333333333333</v>
      </c>
      <c r="P28" s="34">
        <f>H28/'П 1'!C26</f>
        <v>0.9708333333333332</v>
      </c>
      <c r="Q28" s="35">
        <f t="shared" si="0"/>
        <v>0.6437768240343349</v>
      </c>
      <c r="R28" s="8">
        <f t="shared" si="1"/>
        <v>73</v>
      </c>
      <c r="S28" s="8">
        <f t="shared" si="2"/>
        <v>80</v>
      </c>
      <c r="T28" s="8">
        <f t="shared" si="2"/>
        <v>14</v>
      </c>
      <c r="U28" s="23">
        <f t="shared" si="8"/>
        <v>55.666666666666664</v>
      </c>
      <c r="V28" s="8">
        <f t="shared" si="3"/>
        <v>72</v>
      </c>
    </row>
    <row r="29" spans="1:22" ht="12.75">
      <c r="A29" s="1">
        <v>19</v>
      </c>
      <c r="B29" s="2" t="s">
        <v>18</v>
      </c>
      <c r="C29" s="33">
        <v>26</v>
      </c>
      <c r="D29" s="33">
        <v>11</v>
      </c>
      <c r="E29" s="33">
        <f t="shared" si="4"/>
        <v>15</v>
      </c>
      <c r="F29" s="34">
        <v>5066.6</v>
      </c>
      <c r="G29" s="34">
        <v>3324.1</v>
      </c>
      <c r="H29" s="34">
        <f t="shared" si="5"/>
        <v>1742.5000000000005</v>
      </c>
      <c r="I29" s="34">
        <v>5066.55</v>
      </c>
      <c r="J29" s="34">
        <v>3324.1</v>
      </c>
      <c r="K29" s="34">
        <f t="shared" si="6"/>
        <v>1742.4500000000003</v>
      </c>
      <c r="L29" s="34">
        <v>1436.7</v>
      </c>
      <c r="M29" s="34">
        <v>1152.21</v>
      </c>
      <c r="N29" s="34">
        <f t="shared" si="7"/>
        <v>284.49</v>
      </c>
      <c r="O29" s="22">
        <f>E29/'П 1'!C27</f>
        <v>0.35665428962282586</v>
      </c>
      <c r="P29" s="34">
        <f>H29/'П 1'!C27</f>
        <v>41.431339977851614</v>
      </c>
      <c r="Q29" s="35">
        <f t="shared" si="0"/>
        <v>0.16327010818100948</v>
      </c>
      <c r="R29" s="8">
        <f t="shared" si="1"/>
        <v>38</v>
      </c>
      <c r="S29" s="8">
        <f t="shared" si="2"/>
        <v>70</v>
      </c>
      <c r="T29" s="8">
        <f t="shared" si="2"/>
        <v>26</v>
      </c>
      <c r="U29" s="23">
        <f t="shared" si="8"/>
        <v>44.666666666666664</v>
      </c>
      <c r="V29" s="8">
        <f t="shared" si="3"/>
        <v>52</v>
      </c>
    </row>
    <row r="30" spans="1:22" ht="12.75">
      <c r="A30" s="1">
        <v>20</v>
      </c>
      <c r="B30" s="2" t="s">
        <v>19</v>
      </c>
      <c r="C30" s="33">
        <v>5</v>
      </c>
      <c r="D30" s="33">
        <v>3</v>
      </c>
      <c r="E30" s="33">
        <f t="shared" si="4"/>
        <v>2</v>
      </c>
      <c r="F30" s="34">
        <v>166358</v>
      </c>
      <c r="G30" s="34">
        <v>122219.7</v>
      </c>
      <c r="H30" s="34">
        <f t="shared" si="5"/>
        <v>44138.3</v>
      </c>
      <c r="I30" s="34">
        <v>141306</v>
      </c>
      <c r="J30" s="34">
        <v>122219.7</v>
      </c>
      <c r="K30" s="34">
        <f t="shared" si="6"/>
        <v>19086.300000000003</v>
      </c>
      <c r="L30" s="34">
        <v>1403.7</v>
      </c>
      <c r="M30" s="34">
        <v>1403.7</v>
      </c>
      <c r="N30" s="34">
        <f t="shared" si="7"/>
        <v>0</v>
      </c>
      <c r="O30" s="22">
        <f>E30/'П 1'!C28</f>
        <v>0.1</v>
      </c>
      <c r="P30" s="34">
        <f>H30/'П 1'!C28</f>
        <v>2206.915</v>
      </c>
      <c r="Q30" s="45">
        <f t="shared" si="0"/>
        <v>0</v>
      </c>
      <c r="R30" s="8">
        <f t="shared" si="1"/>
        <v>69</v>
      </c>
      <c r="S30" s="8">
        <f t="shared" si="2"/>
        <v>23</v>
      </c>
      <c r="T30" s="8">
        <f t="shared" si="2"/>
        <v>70</v>
      </c>
      <c r="U30" s="23">
        <f t="shared" si="8"/>
        <v>54</v>
      </c>
      <c r="V30" s="8">
        <f t="shared" si="3"/>
        <v>70</v>
      </c>
    </row>
    <row r="31" spans="1:22" ht="12.75">
      <c r="A31" s="1">
        <v>21</v>
      </c>
      <c r="B31" s="2" t="s">
        <v>20</v>
      </c>
      <c r="C31" s="33">
        <v>40</v>
      </c>
      <c r="D31" s="33">
        <v>11</v>
      </c>
      <c r="E31" s="33">
        <f t="shared" si="4"/>
        <v>29</v>
      </c>
      <c r="F31" s="34">
        <v>268461</v>
      </c>
      <c r="G31" s="34">
        <v>12456</v>
      </c>
      <c r="H31" s="34">
        <f t="shared" si="5"/>
        <v>256005</v>
      </c>
      <c r="I31" s="34">
        <v>266356</v>
      </c>
      <c r="J31" s="34">
        <v>10352</v>
      </c>
      <c r="K31" s="34">
        <f t="shared" si="6"/>
        <v>256004</v>
      </c>
      <c r="L31" s="34">
        <v>871</v>
      </c>
      <c r="M31" s="34">
        <v>124</v>
      </c>
      <c r="N31" s="34">
        <f t="shared" si="7"/>
        <v>747</v>
      </c>
      <c r="O31" s="22">
        <f>E31/'П 1'!C29</f>
        <v>1.2083333333333333</v>
      </c>
      <c r="P31" s="34">
        <f>H31/'П 1'!C29</f>
        <v>10666.875</v>
      </c>
      <c r="Q31" s="35">
        <f t="shared" si="0"/>
        <v>0.0029179231574506647</v>
      </c>
      <c r="R31" s="8">
        <f t="shared" si="1"/>
        <v>4</v>
      </c>
      <c r="S31" s="8">
        <f t="shared" si="2"/>
        <v>3</v>
      </c>
      <c r="T31" s="8">
        <f t="shared" si="2"/>
        <v>54</v>
      </c>
      <c r="U31" s="23">
        <f t="shared" si="8"/>
        <v>20.333333333333332</v>
      </c>
      <c r="V31" s="8">
        <f t="shared" si="3"/>
        <v>7</v>
      </c>
    </row>
    <row r="32" spans="1:22" ht="12.75">
      <c r="A32" s="1">
        <v>22</v>
      </c>
      <c r="B32" s="2" t="s">
        <v>21</v>
      </c>
      <c r="C32" s="33">
        <v>9</v>
      </c>
      <c r="D32" s="33">
        <v>1</v>
      </c>
      <c r="E32" s="33">
        <f t="shared" si="4"/>
        <v>8</v>
      </c>
      <c r="F32" s="34">
        <v>10931</v>
      </c>
      <c r="G32" s="34">
        <v>15</v>
      </c>
      <c r="H32" s="34">
        <f t="shared" si="5"/>
        <v>10916</v>
      </c>
      <c r="I32" s="34">
        <v>10226</v>
      </c>
      <c r="J32" s="34">
        <v>15</v>
      </c>
      <c r="K32" s="34">
        <f t="shared" si="6"/>
        <v>10211</v>
      </c>
      <c r="L32" s="34">
        <v>83</v>
      </c>
      <c r="M32" s="34">
        <v>15</v>
      </c>
      <c r="N32" s="34">
        <f t="shared" si="7"/>
        <v>68</v>
      </c>
      <c r="O32" s="22">
        <f>E32/'П 1'!C30</f>
        <v>0.6153846153846154</v>
      </c>
      <c r="P32" s="34">
        <f>H32/'П 1'!C30</f>
        <v>839.6923076923077</v>
      </c>
      <c r="Q32" s="35">
        <f t="shared" si="0"/>
        <v>0.006659484869258643</v>
      </c>
      <c r="R32" s="8">
        <f t="shared" si="1"/>
        <v>20</v>
      </c>
      <c r="S32" s="8">
        <f t="shared" si="2"/>
        <v>46</v>
      </c>
      <c r="T32" s="8">
        <f t="shared" si="2"/>
        <v>49</v>
      </c>
      <c r="U32" s="23">
        <f t="shared" si="8"/>
        <v>38.333333333333336</v>
      </c>
      <c r="V32" s="8">
        <f t="shared" si="3"/>
        <v>35</v>
      </c>
    </row>
    <row r="33" spans="1:22" ht="12.75">
      <c r="A33" s="1">
        <v>23</v>
      </c>
      <c r="B33" s="2" t="s">
        <v>22</v>
      </c>
      <c r="C33" s="33">
        <v>4</v>
      </c>
      <c r="D33" s="33">
        <v>0</v>
      </c>
      <c r="E33" s="33">
        <f t="shared" si="4"/>
        <v>4</v>
      </c>
      <c r="F33" s="34">
        <v>1115</v>
      </c>
      <c r="G33" s="34">
        <v>0</v>
      </c>
      <c r="H33" s="34">
        <f t="shared" si="5"/>
        <v>1115</v>
      </c>
      <c r="I33" s="34">
        <v>1115</v>
      </c>
      <c r="J33" s="34">
        <v>0</v>
      </c>
      <c r="K33" s="34">
        <f t="shared" si="6"/>
        <v>1115</v>
      </c>
      <c r="L33" s="34">
        <v>91</v>
      </c>
      <c r="M33" s="34">
        <v>0</v>
      </c>
      <c r="N33" s="34">
        <f t="shared" si="7"/>
        <v>91</v>
      </c>
      <c r="O33" s="22">
        <f>E33/'П 1'!C31</f>
        <v>0.16666666666666666</v>
      </c>
      <c r="P33" s="34">
        <f>H33/'П 1'!C31</f>
        <v>46.458333333333336</v>
      </c>
      <c r="Q33" s="35">
        <f t="shared" si="0"/>
        <v>0.08161434977578476</v>
      </c>
      <c r="R33" s="8">
        <f t="shared" si="1"/>
        <v>59</v>
      </c>
      <c r="S33" s="8">
        <f t="shared" si="2"/>
        <v>69</v>
      </c>
      <c r="T33" s="8">
        <f t="shared" si="2"/>
        <v>34</v>
      </c>
      <c r="U33" s="23">
        <f t="shared" si="8"/>
        <v>54</v>
      </c>
      <c r="V33" s="8">
        <f t="shared" si="3"/>
        <v>70</v>
      </c>
    </row>
    <row r="34" spans="1:22" ht="12.75">
      <c r="A34" s="1">
        <v>24</v>
      </c>
      <c r="B34" s="2" t="s">
        <v>23</v>
      </c>
      <c r="C34" s="33">
        <v>2</v>
      </c>
      <c r="D34" s="33">
        <v>2</v>
      </c>
      <c r="E34" s="43">
        <f t="shared" si="4"/>
        <v>0</v>
      </c>
      <c r="F34" s="44">
        <v>2643</v>
      </c>
      <c r="G34" s="44">
        <v>2643</v>
      </c>
      <c r="H34" s="44">
        <f t="shared" si="5"/>
        <v>0</v>
      </c>
      <c r="I34" s="44">
        <v>2643</v>
      </c>
      <c r="J34" s="44">
        <v>2643</v>
      </c>
      <c r="K34" s="44">
        <f t="shared" si="6"/>
        <v>0</v>
      </c>
      <c r="L34" s="44">
        <v>2116</v>
      </c>
      <c r="M34" s="44">
        <v>2116</v>
      </c>
      <c r="N34" s="44">
        <f t="shared" si="7"/>
        <v>0</v>
      </c>
      <c r="O34" s="18">
        <f>E34/'П 1'!C32</f>
        <v>0</v>
      </c>
      <c r="P34" s="44">
        <f>H34/'П 1'!C32</f>
        <v>0</v>
      </c>
      <c r="Q34" s="45">
        <v>0</v>
      </c>
      <c r="R34" s="16">
        <v>82</v>
      </c>
      <c r="S34" s="16">
        <v>82</v>
      </c>
      <c r="T34" s="16">
        <v>82</v>
      </c>
      <c r="U34" s="43">
        <f t="shared" si="8"/>
        <v>82</v>
      </c>
      <c r="V34" s="16">
        <v>82</v>
      </c>
    </row>
    <row r="35" spans="1:22" ht="12.75">
      <c r="A35" s="1">
        <v>25</v>
      </c>
      <c r="B35" s="2" t="s">
        <v>24</v>
      </c>
      <c r="C35" s="33">
        <v>3</v>
      </c>
      <c r="D35" s="33">
        <v>0</v>
      </c>
      <c r="E35" s="33">
        <f t="shared" si="4"/>
        <v>3</v>
      </c>
      <c r="F35" s="34">
        <v>125469</v>
      </c>
      <c r="G35" s="34">
        <v>0</v>
      </c>
      <c r="H35" s="34">
        <f t="shared" si="5"/>
        <v>125469</v>
      </c>
      <c r="I35" s="34">
        <v>125469</v>
      </c>
      <c r="J35" s="34">
        <v>0</v>
      </c>
      <c r="K35" s="34">
        <f t="shared" si="6"/>
        <v>125469</v>
      </c>
      <c r="L35" s="34">
        <v>67425</v>
      </c>
      <c r="M35" s="34">
        <v>0</v>
      </c>
      <c r="N35" s="34">
        <f t="shared" si="7"/>
        <v>67425</v>
      </c>
      <c r="O35" s="22">
        <f>E35/'П 1'!C33</f>
        <v>0.17647058823529413</v>
      </c>
      <c r="P35" s="34">
        <f>H35/'П 1'!C33</f>
        <v>7380.529411764706</v>
      </c>
      <c r="Q35" s="35">
        <f t="shared" si="0"/>
        <v>0.5373837362216962</v>
      </c>
      <c r="R35" s="8">
        <f t="shared" si="1"/>
        <v>57</v>
      </c>
      <c r="S35" s="8">
        <f t="shared" si="2"/>
        <v>7</v>
      </c>
      <c r="T35" s="8">
        <f t="shared" si="2"/>
        <v>15</v>
      </c>
      <c r="U35" s="23">
        <f t="shared" si="8"/>
        <v>26.333333333333332</v>
      </c>
      <c r="V35" s="8">
        <f t="shared" si="3"/>
        <v>13</v>
      </c>
    </row>
    <row r="36" spans="1:22" ht="12.75">
      <c r="A36" s="1">
        <v>26</v>
      </c>
      <c r="B36" s="2" t="s">
        <v>25</v>
      </c>
      <c r="C36" s="33">
        <v>29</v>
      </c>
      <c r="D36" s="33">
        <v>0</v>
      </c>
      <c r="E36" s="33">
        <f t="shared" si="4"/>
        <v>29</v>
      </c>
      <c r="F36" s="34">
        <v>24569.8</v>
      </c>
      <c r="G36" s="34">
        <v>0</v>
      </c>
      <c r="H36" s="34">
        <f t="shared" si="5"/>
        <v>24569.8</v>
      </c>
      <c r="I36" s="34">
        <v>22810.5</v>
      </c>
      <c r="J36" s="34">
        <v>0</v>
      </c>
      <c r="K36" s="34">
        <f t="shared" si="6"/>
        <v>22810.5</v>
      </c>
      <c r="L36" s="34">
        <v>6694</v>
      </c>
      <c r="M36" s="34">
        <v>0</v>
      </c>
      <c r="N36" s="34">
        <f t="shared" si="7"/>
        <v>6694</v>
      </c>
      <c r="O36" s="22">
        <f>E36/'П 1'!C34</f>
        <v>1.5164756446991403</v>
      </c>
      <c r="P36" s="34">
        <f>H36/'П 1'!C34</f>
        <v>1284.810458452722</v>
      </c>
      <c r="Q36" s="35">
        <f t="shared" si="0"/>
        <v>0.29346134455623507</v>
      </c>
      <c r="R36" s="8">
        <f t="shared" si="1"/>
        <v>3</v>
      </c>
      <c r="S36" s="8">
        <f t="shared" si="2"/>
        <v>36</v>
      </c>
      <c r="T36" s="8">
        <f t="shared" si="2"/>
        <v>20</v>
      </c>
      <c r="U36" s="23">
        <f t="shared" si="8"/>
        <v>19.666666666666668</v>
      </c>
      <c r="V36" s="8">
        <f t="shared" si="3"/>
        <v>4</v>
      </c>
    </row>
    <row r="37" spans="1:22" ht="12.75">
      <c r="A37" s="1">
        <v>27</v>
      </c>
      <c r="B37" s="2" t="s">
        <v>26</v>
      </c>
      <c r="C37" s="33">
        <v>41</v>
      </c>
      <c r="D37" s="33">
        <v>3</v>
      </c>
      <c r="E37" s="33">
        <f t="shared" si="4"/>
        <v>38</v>
      </c>
      <c r="F37" s="34">
        <v>26004.559</v>
      </c>
      <c r="G37" s="34">
        <v>7941.997</v>
      </c>
      <c r="H37" s="34">
        <f t="shared" si="5"/>
        <v>18062.562</v>
      </c>
      <c r="I37" s="34">
        <v>25952.75931</v>
      </c>
      <c r="J37" s="34">
        <v>7941.997</v>
      </c>
      <c r="K37" s="34">
        <f t="shared" si="6"/>
        <v>18010.762310000002</v>
      </c>
      <c r="L37" s="34">
        <v>69827.78231</v>
      </c>
      <c r="M37" s="34">
        <v>3787.6</v>
      </c>
      <c r="N37" s="34">
        <f t="shared" si="7"/>
        <v>66040.18230999999</v>
      </c>
      <c r="O37" s="22">
        <f>E37/'П 1'!C35</f>
        <v>0.8260869565217391</v>
      </c>
      <c r="P37" s="34">
        <f>H37/'П 1'!C35</f>
        <v>392.6643913043479</v>
      </c>
      <c r="Q37" s="35">
        <f t="shared" si="0"/>
        <v>3.6667066708960405</v>
      </c>
      <c r="R37" s="8">
        <f t="shared" si="1"/>
        <v>11</v>
      </c>
      <c r="S37" s="8">
        <f t="shared" si="2"/>
        <v>55</v>
      </c>
      <c r="T37" s="8">
        <f t="shared" si="2"/>
        <v>1</v>
      </c>
      <c r="U37" s="23">
        <f t="shared" si="8"/>
        <v>22.333333333333332</v>
      </c>
      <c r="V37" s="8">
        <f t="shared" si="3"/>
        <v>9</v>
      </c>
    </row>
    <row r="38" spans="1:22" ht="12.75">
      <c r="A38" s="1">
        <v>28</v>
      </c>
      <c r="B38" s="2" t="s">
        <v>27</v>
      </c>
      <c r="C38" s="33">
        <v>20</v>
      </c>
      <c r="D38" s="33">
        <v>0</v>
      </c>
      <c r="E38" s="33">
        <f t="shared" si="4"/>
        <v>20</v>
      </c>
      <c r="F38" s="34">
        <v>53061</v>
      </c>
      <c r="G38" s="34">
        <v>0</v>
      </c>
      <c r="H38" s="34">
        <f t="shared" si="5"/>
        <v>53061</v>
      </c>
      <c r="I38" s="34">
        <v>47047</v>
      </c>
      <c r="J38" s="34">
        <v>0</v>
      </c>
      <c r="K38" s="34">
        <f t="shared" si="6"/>
        <v>47047</v>
      </c>
      <c r="L38" s="34">
        <v>41</v>
      </c>
      <c r="M38" s="34">
        <v>0</v>
      </c>
      <c r="N38" s="34">
        <f t="shared" si="7"/>
        <v>41</v>
      </c>
      <c r="O38" s="22">
        <f>E38/'П 1'!C36</f>
        <v>0.6896551724137931</v>
      </c>
      <c r="P38" s="34">
        <f>H38/'П 1'!C36</f>
        <v>1829.6896551724137</v>
      </c>
      <c r="Q38" s="35">
        <f t="shared" si="0"/>
        <v>0.0008714689565753396</v>
      </c>
      <c r="R38" s="8">
        <f t="shared" si="1"/>
        <v>13</v>
      </c>
      <c r="S38" s="8">
        <f t="shared" si="2"/>
        <v>31</v>
      </c>
      <c r="T38" s="8">
        <f t="shared" si="2"/>
        <v>63</v>
      </c>
      <c r="U38" s="23">
        <f t="shared" si="8"/>
        <v>35.666666666666664</v>
      </c>
      <c r="V38" s="8">
        <f t="shared" si="3"/>
        <v>29</v>
      </c>
    </row>
    <row r="39" spans="1:22" ht="12.75">
      <c r="A39" s="1">
        <v>29</v>
      </c>
      <c r="B39" s="2" t="s">
        <v>28</v>
      </c>
      <c r="C39" s="33">
        <v>4</v>
      </c>
      <c r="D39" s="33">
        <v>2</v>
      </c>
      <c r="E39" s="33">
        <f t="shared" si="4"/>
        <v>2</v>
      </c>
      <c r="F39" s="34">
        <v>15935.6</v>
      </c>
      <c r="G39" s="34">
        <v>3034</v>
      </c>
      <c r="H39" s="34">
        <f t="shared" si="5"/>
        <v>12901.6</v>
      </c>
      <c r="I39" s="34">
        <v>469.3</v>
      </c>
      <c r="J39" s="34">
        <v>295.7</v>
      </c>
      <c r="K39" s="34">
        <f t="shared" si="6"/>
        <v>173.60000000000002</v>
      </c>
      <c r="L39" s="34">
        <v>295.7</v>
      </c>
      <c r="M39" s="34">
        <v>295.7</v>
      </c>
      <c r="N39" s="34">
        <f t="shared" si="7"/>
        <v>0</v>
      </c>
      <c r="O39" s="22">
        <f>E39/'П 1'!C37</f>
        <v>0.06536532951289399</v>
      </c>
      <c r="P39" s="34">
        <f>H39/'П 1'!C37</f>
        <v>421.65866762177654</v>
      </c>
      <c r="Q39" s="85">
        <f t="shared" si="0"/>
        <v>0</v>
      </c>
      <c r="R39" s="8">
        <f t="shared" si="1"/>
        <v>77</v>
      </c>
      <c r="S39" s="8">
        <f t="shared" si="2"/>
        <v>54</v>
      </c>
      <c r="T39" s="8">
        <f t="shared" si="2"/>
        <v>70</v>
      </c>
      <c r="U39" s="23">
        <f t="shared" si="8"/>
        <v>67</v>
      </c>
      <c r="V39" s="8">
        <f t="shared" si="3"/>
        <v>78</v>
      </c>
    </row>
    <row r="40" spans="1:22" ht="12.75">
      <c r="A40" s="1">
        <v>30</v>
      </c>
      <c r="B40" s="2" t="s">
        <v>29</v>
      </c>
      <c r="C40" s="33">
        <v>1</v>
      </c>
      <c r="D40" s="33">
        <v>0</v>
      </c>
      <c r="E40" s="33">
        <f t="shared" si="4"/>
        <v>1</v>
      </c>
      <c r="F40" s="34">
        <v>368.92</v>
      </c>
      <c r="G40" s="34">
        <v>0</v>
      </c>
      <c r="H40" s="34">
        <f t="shared" si="5"/>
        <v>368.92</v>
      </c>
      <c r="I40" s="34">
        <v>0</v>
      </c>
      <c r="J40" s="34">
        <v>0</v>
      </c>
      <c r="K40" s="34">
        <f t="shared" si="6"/>
        <v>0</v>
      </c>
      <c r="L40" s="34">
        <v>0</v>
      </c>
      <c r="M40" s="34">
        <v>0</v>
      </c>
      <c r="N40" s="34">
        <f t="shared" si="7"/>
        <v>0</v>
      </c>
      <c r="O40" s="22">
        <f>E40/'П 1'!C38</f>
        <v>0.05</v>
      </c>
      <c r="P40" s="34">
        <f>H40/'П 1'!C38</f>
        <v>18.446</v>
      </c>
      <c r="Q40" s="45">
        <v>0</v>
      </c>
      <c r="R40" s="8">
        <f t="shared" si="1"/>
        <v>78</v>
      </c>
      <c r="S40" s="8">
        <f t="shared" si="2"/>
        <v>72</v>
      </c>
      <c r="T40" s="8">
        <f t="shared" si="2"/>
        <v>70</v>
      </c>
      <c r="U40" s="23">
        <f t="shared" si="8"/>
        <v>73.33333333333333</v>
      </c>
      <c r="V40" s="8">
        <f t="shared" si="3"/>
        <v>80</v>
      </c>
    </row>
    <row r="41" spans="1:22" ht="12.75">
      <c r="A41" s="1">
        <v>31</v>
      </c>
      <c r="B41" s="2" t="s">
        <v>30</v>
      </c>
      <c r="C41" s="33">
        <v>19</v>
      </c>
      <c r="D41" s="33">
        <v>3</v>
      </c>
      <c r="E41" s="33">
        <f t="shared" si="4"/>
        <v>16</v>
      </c>
      <c r="F41" s="34">
        <v>41130.4</v>
      </c>
      <c r="G41" s="34">
        <v>792.3</v>
      </c>
      <c r="H41" s="34">
        <f t="shared" si="5"/>
        <v>40338.1</v>
      </c>
      <c r="I41" s="34">
        <v>41113.4</v>
      </c>
      <c r="J41" s="34">
        <v>792.3</v>
      </c>
      <c r="K41" s="34">
        <f t="shared" si="6"/>
        <v>40321.1</v>
      </c>
      <c r="L41" s="34">
        <v>3905.6</v>
      </c>
      <c r="M41" s="34">
        <v>100</v>
      </c>
      <c r="N41" s="34">
        <f t="shared" si="7"/>
        <v>3805.6</v>
      </c>
      <c r="O41" s="22">
        <f>E41/'П 1'!C39</f>
        <v>0.26666666666666666</v>
      </c>
      <c r="P41" s="34">
        <f>H41/'П 1'!C39</f>
        <v>672.3016666666666</v>
      </c>
      <c r="Q41" s="35">
        <f t="shared" si="0"/>
        <v>0.09438234571973483</v>
      </c>
      <c r="R41" s="8">
        <f t="shared" si="1"/>
        <v>47</v>
      </c>
      <c r="S41" s="8">
        <f t="shared" si="2"/>
        <v>50</v>
      </c>
      <c r="T41" s="8">
        <f t="shared" si="2"/>
        <v>33</v>
      </c>
      <c r="U41" s="23">
        <f t="shared" si="8"/>
        <v>43.333333333333336</v>
      </c>
      <c r="V41" s="8">
        <f t="shared" si="3"/>
        <v>48</v>
      </c>
    </row>
    <row r="42" spans="1:22" ht="12.75">
      <c r="A42" s="1">
        <v>32</v>
      </c>
      <c r="B42" s="2" t="s">
        <v>31</v>
      </c>
      <c r="C42" s="33">
        <v>61</v>
      </c>
      <c r="D42" s="33">
        <v>6</v>
      </c>
      <c r="E42" s="33">
        <f t="shared" si="4"/>
        <v>55</v>
      </c>
      <c r="F42" s="34">
        <v>632968.32</v>
      </c>
      <c r="G42" s="34">
        <v>403037.6</v>
      </c>
      <c r="H42" s="34">
        <f t="shared" si="5"/>
        <v>229930.71999999997</v>
      </c>
      <c r="I42" s="34">
        <v>412138.24</v>
      </c>
      <c r="J42" s="34">
        <v>403037.6</v>
      </c>
      <c r="K42" s="34">
        <f t="shared" si="6"/>
        <v>9100.640000000014</v>
      </c>
      <c r="L42" s="34">
        <v>2420.27</v>
      </c>
      <c r="M42" s="34">
        <v>310.51</v>
      </c>
      <c r="N42" s="34">
        <f t="shared" si="7"/>
        <v>2109.76</v>
      </c>
      <c r="O42" s="22">
        <f>E42/'П 1'!C40</f>
        <v>1.0609904339094127</v>
      </c>
      <c r="P42" s="34">
        <f>H42/'П 1'!C40</f>
        <v>4435.532625125521</v>
      </c>
      <c r="Q42" s="35">
        <f t="shared" si="0"/>
        <v>0.23182545403400168</v>
      </c>
      <c r="R42" s="8">
        <f t="shared" si="1"/>
        <v>5</v>
      </c>
      <c r="S42" s="8">
        <f t="shared" si="2"/>
        <v>10</v>
      </c>
      <c r="T42" s="8">
        <f t="shared" si="2"/>
        <v>23</v>
      </c>
      <c r="U42" s="23">
        <f t="shared" si="8"/>
        <v>12.666666666666666</v>
      </c>
      <c r="V42" s="8">
        <f t="shared" si="3"/>
        <v>1</v>
      </c>
    </row>
    <row r="43" spans="1:22" ht="12.75">
      <c r="A43" s="1">
        <v>33</v>
      </c>
      <c r="B43" s="2" t="s">
        <v>32</v>
      </c>
      <c r="C43" s="33">
        <v>17</v>
      </c>
      <c r="D43" s="33">
        <v>1</v>
      </c>
      <c r="E43" s="33">
        <f t="shared" si="4"/>
        <v>16</v>
      </c>
      <c r="F43" s="34">
        <v>82300</v>
      </c>
      <c r="G43" s="34">
        <v>99</v>
      </c>
      <c r="H43" s="34">
        <f t="shared" si="5"/>
        <v>82201</v>
      </c>
      <c r="I43" s="34">
        <v>12545</v>
      </c>
      <c r="J43" s="34">
        <v>99</v>
      </c>
      <c r="K43" s="34">
        <f t="shared" si="6"/>
        <v>12446</v>
      </c>
      <c r="L43" s="34">
        <v>1210</v>
      </c>
      <c r="M43" s="34">
        <v>0</v>
      </c>
      <c r="N43" s="34">
        <f t="shared" si="7"/>
        <v>1210</v>
      </c>
      <c r="O43" s="22">
        <f>E43/'П 1'!C41</f>
        <v>0.8421052631578947</v>
      </c>
      <c r="P43" s="34">
        <f>H43/'П 1'!C41</f>
        <v>4326.368421052632</v>
      </c>
      <c r="Q43" s="35">
        <f t="shared" si="0"/>
        <v>0.09721999035834807</v>
      </c>
      <c r="R43" s="8">
        <f t="shared" si="1"/>
        <v>10</v>
      </c>
      <c r="S43" s="8">
        <f t="shared" si="2"/>
        <v>12</v>
      </c>
      <c r="T43" s="8">
        <f t="shared" si="2"/>
        <v>31</v>
      </c>
      <c r="U43" s="23">
        <f t="shared" si="8"/>
        <v>17.666666666666668</v>
      </c>
      <c r="V43" s="8">
        <f t="shared" si="3"/>
        <v>3</v>
      </c>
    </row>
    <row r="44" spans="1:22" ht="12.75">
      <c r="A44" s="1">
        <v>34</v>
      </c>
      <c r="B44" s="2" t="s">
        <v>33</v>
      </c>
      <c r="C44" s="33">
        <v>18</v>
      </c>
      <c r="D44" s="33">
        <v>3</v>
      </c>
      <c r="E44" s="33">
        <f t="shared" si="4"/>
        <v>15</v>
      </c>
      <c r="F44" s="34">
        <v>80163.29</v>
      </c>
      <c r="G44" s="34">
        <v>29357.72</v>
      </c>
      <c r="H44" s="34">
        <f t="shared" si="5"/>
        <v>50805.56999999999</v>
      </c>
      <c r="I44" s="34">
        <v>80163.29</v>
      </c>
      <c r="J44" s="34">
        <v>29357.72</v>
      </c>
      <c r="K44" s="34">
        <f t="shared" si="6"/>
        <v>50805.56999999999</v>
      </c>
      <c r="L44" s="34">
        <v>15</v>
      </c>
      <c r="M44" s="34">
        <v>0</v>
      </c>
      <c r="N44" s="34">
        <f t="shared" si="7"/>
        <v>15</v>
      </c>
      <c r="O44" s="22">
        <f>E44/'П 1'!C42</f>
        <v>0.6</v>
      </c>
      <c r="P44" s="34">
        <f>H44/'П 1'!C42</f>
        <v>2032.2227999999998</v>
      </c>
      <c r="Q44" s="45">
        <f t="shared" si="0"/>
        <v>0.0002952432184108948</v>
      </c>
      <c r="R44" s="8">
        <f t="shared" si="1"/>
        <v>23</v>
      </c>
      <c r="S44" s="8">
        <f t="shared" si="2"/>
        <v>27</v>
      </c>
      <c r="T44" s="8">
        <f t="shared" si="2"/>
        <v>68</v>
      </c>
      <c r="U44" s="23">
        <f t="shared" si="8"/>
        <v>39.333333333333336</v>
      </c>
      <c r="V44" s="8">
        <f t="shared" si="3"/>
        <v>40</v>
      </c>
    </row>
    <row r="45" spans="1:22" s="31" customFormat="1" ht="12.75">
      <c r="A45" s="1">
        <v>35</v>
      </c>
      <c r="B45" s="2" t="s">
        <v>34</v>
      </c>
      <c r="C45" s="33">
        <v>5</v>
      </c>
      <c r="D45" s="33">
        <v>2</v>
      </c>
      <c r="E45" s="33">
        <f t="shared" si="4"/>
        <v>3</v>
      </c>
      <c r="F45" s="34">
        <v>28285</v>
      </c>
      <c r="G45" s="34">
        <v>1336</v>
      </c>
      <c r="H45" s="34">
        <f t="shared" si="5"/>
        <v>26949</v>
      </c>
      <c r="I45" s="34">
        <v>28285</v>
      </c>
      <c r="J45" s="34">
        <v>1336</v>
      </c>
      <c r="K45" s="34">
        <f t="shared" si="6"/>
        <v>26949</v>
      </c>
      <c r="L45" s="34">
        <v>0</v>
      </c>
      <c r="M45" s="34">
        <v>0</v>
      </c>
      <c r="N45" s="34">
        <f t="shared" si="7"/>
        <v>0</v>
      </c>
      <c r="O45" s="22">
        <f>E45/'П 1'!C43</f>
        <v>0.09266409266409266</v>
      </c>
      <c r="P45" s="34">
        <f>H45/'П 1'!C43</f>
        <v>832.4015444015444</v>
      </c>
      <c r="Q45" s="45">
        <f t="shared" si="0"/>
        <v>0</v>
      </c>
      <c r="R45" s="8">
        <f t="shared" si="1"/>
        <v>71</v>
      </c>
      <c r="S45" s="8">
        <f t="shared" si="2"/>
        <v>47</v>
      </c>
      <c r="T45" s="8">
        <f t="shared" si="2"/>
        <v>70</v>
      </c>
      <c r="U45" s="23">
        <f t="shared" si="8"/>
        <v>62.666666666666664</v>
      </c>
      <c r="V45" s="8">
        <f t="shared" si="3"/>
        <v>77</v>
      </c>
    </row>
    <row r="46" spans="1:22" ht="12.75">
      <c r="A46" s="1">
        <v>36</v>
      </c>
      <c r="B46" s="2" t="s">
        <v>35</v>
      </c>
      <c r="C46" s="33">
        <v>7</v>
      </c>
      <c r="D46" s="33">
        <v>1</v>
      </c>
      <c r="E46" s="33">
        <f t="shared" si="4"/>
        <v>6</v>
      </c>
      <c r="F46" s="34">
        <v>36871.91</v>
      </c>
      <c r="G46" s="34">
        <v>6900.8</v>
      </c>
      <c r="H46" s="34">
        <f t="shared" si="5"/>
        <v>29971.110000000004</v>
      </c>
      <c r="I46" s="34">
        <v>36856.91</v>
      </c>
      <c r="J46" s="34">
        <v>6900.8</v>
      </c>
      <c r="K46" s="34">
        <f t="shared" si="6"/>
        <v>29956.110000000004</v>
      </c>
      <c r="L46" s="34">
        <v>64</v>
      </c>
      <c r="M46" s="34">
        <v>0</v>
      </c>
      <c r="N46" s="34">
        <f t="shared" si="7"/>
        <v>64</v>
      </c>
      <c r="O46" s="22">
        <f>E46/'П 1'!C44</f>
        <v>0.1875</v>
      </c>
      <c r="P46" s="34">
        <f>H46/'П 1'!C44</f>
        <v>936.5971875000001</v>
      </c>
      <c r="Q46" s="35">
        <f t="shared" si="0"/>
        <v>0.0021364589728105547</v>
      </c>
      <c r="R46" s="8">
        <f t="shared" si="1"/>
        <v>55</v>
      </c>
      <c r="S46" s="8">
        <f t="shared" si="2"/>
        <v>45</v>
      </c>
      <c r="T46" s="8">
        <f t="shared" si="2"/>
        <v>56</v>
      </c>
      <c r="U46" s="23">
        <f t="shared" si="8"/>
        <v>52</v>
      </c>
      <c r="V46" s="8">
        <f t="shared" si="3"/>
        <v>63</v>
      </c>
    </row>
    <row r="47" spans="1:22" ht="12.75">
      <c r="A47" s="1">
        <v>37</v>
      </c>
      <c r="B47" s="2" t="s">
        <v>36</v>
      </c>
      <c r="C47" s="33">
        <v>10</v>
      </c>
      <c r="D47" s="33">
        <v>0</v>
      </c>
      <c r="E47" s="33">
        <f t="shared" si="4"/>
        <v>10</v>
      </c>
      <c r="F47" s="34">
        <v>2082</v>
      </c>
      <c r="G47" s="34">
        <v>0</v>
      </c>
      <c r="H47" s="34">
        <f t="shared" si="5"/>
        <v>2082</v>
      </c>
      <c r="I47" s="34">
        <v>1910</v>
      </c>
      <c r="J47" s="34">
        <v>0</v>
      </c>
      <c r="K47" s="34">
        <f t="shared" si="6"/>
        <v>1910</v>
      </c>
      <c r="L47" s="34">
        <v>917</v>
      </c>
      <c r="M47" s="34">
        <v>0</v>
      </c>
      <c r="N47" s="34">
        <f t="shared" si="7"/>
        <v>917</v>
      </c>
      <c r="O47" s="22">
        <f>E47/'П 1'!C45</f>
        <v>0.5633585429850285</v>
      </c>
      <c r="P47" s="34">
        <f>H47/'П 1'!C45</f>
        <v>117.29124864948294</v>
      </c>
      <c r="Q47" s="35">
        <f t="shared" si="0"/>
        <v>0.4801047120418848</v>
      </c>
      <c r="R47" s="8">
        <f t="shared" si="1"/>
        <v>28</v>
      </c>
      <c r="S47" s="8">
        <f t="shared" si="2"/>
        <v>62</v>
      </c>
      <c r="T47" s="8">
        <f t="shared" si="2"/>
        <v>16</v>
      </c>
      <c r="U47" s="23">
        <f t="shared" si="8"/>
        <v>35.333333333333336</v>
      </c>
      <c r="V47" s="8">
        <f t="shared" si="3"/>
        <v>28</v>
      </c>
    </row>
    <row r="48" spans="1:22" ht="12.75">
      <c r="A48" s="1">
        <v>38</v>
      </c>
      <c r="B48" s="2" t="s">
        <v>37</v>
      </c>
      <c r="C48" s="33">
        <v>10</v>
      </c>
      <c r="D48" s="33">
        <v>0</v>
      </c>
      <c r="E48" s="33">
        <f t="shared" si="4"/>
        <v>10</v>
      </c>
      <c r="F48" s="34">
        <v>956.46</v>
      </c>
      <c r="G48" s="34">
        <v>0</v>
      </c>
      <c r="H48" s="34">
        <f t="shared" si="5"/>
        <v>956.46</v>
      </c>
      <c r="I48" s="34">
        <v>956.46</v>
      </c>
      <c r="J48" s="34">
        <v>0</v>
      </c>
      <c r="K48" s="34">
        <f t="shared" si="6"/>
        <v>956.46</v>
      </c>
      <c r="L48" s="34">
        <v>898.007</v>
      </c>
      <c r="M48" s="34">
        <v>0</v>
      </c>
      <c r="N48" s="34">
        <f t="shared" si="7"/>
        <v>898.007</v>
      </c>
      <c r="O48" s="22">
        <f>E48/'П 1'!C46</f>
        <v>0.5555555555555556</v>
      </c>
      <c r="P48" s="34">
        <f>H48/'П 1'!C46</f>
        <v>53.13666666666667</v>
      </c>
      <c r="Q48" s="35">
        <f t="shared" si="0"/>
        <v>0.9388861008301445</v>
      </c>
      <c r="R48" s="8">
        <f t="shared" si="1"/>
        <v>29</v>
      </c>
      <c r="S48" s="8">
        <f t="shared" si="2"/>
        <v>68</v>
      </c>
      <c r="T48" s="8">
        <f t="shared" si="2"/>
        <v>8</v>
      </c>
      <c r="U48" s="23">
        <f t="shared" si="8"/>
        <v>35</v>
      </c>
      <c r="V48" s="8">
        <f t="shared" si="3"/>
        <v>27</v>
      </c>
    </row>
    <row r="49" spans="1:22" ht="12.75">
      <c r="A49" s="1">
        <v>39</v>
      </c>
      <c r="B49" s="2" t="s">
        <v>38</v>
      </c>
      <c r="C49" s="33">
        <v>3</v>
      </c>
      <c r="D49" s="33">
        <v>1</v>
      </c>
      <c r="E49" s="33">
        <f t="shared" si="4"/>
        <v>2</v>
      </c>
      <c r="F49" s="34">
        <v>231</v>
      </c>
      <c r="G49" s="34">
        <v>8</v>
      </c>
      <c r="H49" s="34">
        <f t="shared" si="5"/>
        <v>223</v>
      </c>
      <c r="I49" s="34">
        <v>231</v>
      </c>
      <c r="J49" s="34">
        <v>8</v>
      </c>
      <c r="K49" s="34">
        <f t="shared" si="6"/>
        <v>223</v>
      </c>
      <c r="L49" s="34">
        <v>169</v>
      </c>
      <c r="M49" s="34">
        <v>8</v>
      </c>
      <c r="N49" s="34">
        <f t="shared" si="7"/>
        <v>161</v>
      </c>
      <c r="O49" s="22">
        <f>E49/'П 1'!C47</f>
        <v>0.10526315789473684</v>
      </c>
      <c r="P49" s="34">
        <f>H49/'П 1'!C47</f>
        <v>11.736842105263158</v>
      </c>
      <c r="Q49" s="35">
        <f t="shared" si="0"/>
        <v>0.7219730941704036</v>
      </c>
      <c r="R49" s="8">
        <f t="shared" si="1"/>
        <v>66</v>
      </c>
      <c r="S49" s="8">
        <f t="shared" si="2"/>
        <v>73</v>
      </c>
      <c r="T49" s="8">
        <f t="shared" si="2"/>
        <v>10</v>
      </c>
      <c r="U49" s="23">
        <f t="shared" si="8"/>
        <v>49.666666666666664</v>
      </c>
      <c r="V49" s="8">
        <f t="shared" si="3"/>
        <v>59</v>
      </c>
    </row>
    <row r="50" spans="1:22" ht="12.75">
      <c r="A50" s="1">
        <v>40</v>
      </c>
      <c r="B50" s="2" t="s">
        <v>39</v>
      </c>
      <c r="C50" s="33">
        <v>15</v>
      </c>
      <c r="D50" s="33">
        <v>4</v>
      </c>
      <c r="E50" s="33">
        <f t="shared" si="4"/>
        <v>11</v>
      </c>
      <c r="F50" s="34">
        <v>1858048.2</v>
      </c>
      <c r="G50" s="34">
        <v>761245</v>
      </c>
      <c r="H50" s="34">
        <f t="shared" si="5"/>
        <v>1096803.2</v>
      </c>
      <c r="I50" s="34">
        <v>1858048.2</v>
      </c>
      <c r="J50" s="34">
        <v>761245</v>
      </c>
      <c r="K50" s="34">
        <f t="shared" si="6"/>
        <v>1096803.2</v>
      </c>
      <c r="L50" s="34">
        <v>1649.4</v>
      </c>
      <c r="M50" s="34">
        <v>100.5</v>
      </c>
      <c r="N50" s="34">
        <f t="shared" si="7"/>
        <v>1548.9</v>
      </c>
      <c r="O50" s="22">
        <f>E50/'П 1'!C48</f>
        <v>0.11</v>
      </c>
      <c r="P50" s="34">
        <f>H50/'П 1'!C48</f>
        <v>10968.032</v>
      </c>
      <c r="Q50" s="35">
        <f t="shared" si="0"/>
        <v>0.0014121950045368214</v>
      </c>
      <c r="R50" s="8">
        <f t="shared" si="1"/>
        <v>64</v>
      </c>
      <c r="S50" s="8">
        <f t="shared" si="2"/>
        <v>2</v>
      </c>
      <c r="T50" s="8">
        <f t="shared" si="2"/>
        <v>57</v>
      </c>
      <c r="U50" s="23">
        <f t="shared" si="8"/>
        <v>41</v>
      </c>
      <c r="V50" s="8">
        <f t="shared" si="3"/>
        <v>43</v>
      </c>
    </row>
    <row r="51" spans="1:22" ht="12.75">
      <c r="A51" s="1">
        <v>41</v>
      </c>
      <c r="B51" s="2" t="s">
        <v>40</v>
      </c>
      <c r="C51" s="33">
        <v>33</v>
      </c>
      <c r="D51" s="33">
        <v>5</v>
      </c>
      <c r="E51" s="33">
        <f t="shared" si="4"/>
        <v>28</v>
      </c>
      <c r="F51" s="34">
        <v>1037563.925</v>
      </c>
      <c r="G51" s="34">
        <v>2139.193</v>
      </c>
      <c r="H51" s="34">
        <f t="shared" si="5"/>
        <v>1035424.7320000001</v>
      </c>
      <c r="I51" s="34">
        <v>1037563.925</v>
      </c>
      <c r="J51" s="34">
        <v>2139.193</v>
      </c>
      <c r="K51" s="34">
        <f t="shared" si="6"/>
        <v>1035424.7320000001</v>
      </c>
      <c r="L51" s="34">
        <v>5803.874</v>
      </c>
      <c r="M51" s="34">
        <v>73.898</v>
      </c>
      <c r="N51" s="34">
        <f t="shared" si="7"/>
        <v>5729.976</v>
      </c>
      <c r="O51" s="22">
        <f>E51/'П 1'!C49</f>
        <v>0.48979591836734665</v>
      </c>
      <c r="P51" s="34">
        <f>H51/'П 1'!C49</f>
        <v>18112.38598250728</v>
      </c>
      <c r="Q51" s="35">
        <f t="shared" si="0"/>
        <v>0.005533937738701802</v>
      </c>
      <c r="R51" s="8">
        <f t="shared" si="1"/>
        <v>32</v>
      </c>
      <c r="S51" s="8">
        <f t="shared" si="2"/>
        <v>1</v>
      </c>
      <c r="T51" s="8">
        <f t="shared" si="2"/>
        <v>50</v>
      </c>
      <c r="U51" s="23">
        <f t="shared" si="8"/>
        <v>27.666666666666668</v>
      </c>
      <c r="V51" s="8">
        <f t="shared" si="3"/>
        <v>15</v>
      </c>
    </row>
    <row r="52" spans="1:22" ht="12.75">
      <c r="A52" s="1">
        <v>42</v>
      </c>
      <c r="B52" s="2" t="s">
        <v>41</v>
      </c>
      <c r="C52" s="33">
        <v>4</v>
      </c>
      <c r="D52" s="33">
        <v>1</v>
      </c>
      <c r="E52" s="33">
        <f t="shared" si="4"/>
        <v>3</v>
      </c>
      <c r="F52" s="34">
        <v>39918.6</v>
      </c>
      <c r="G52" s="34">
        <v>52.4</v>
      </c>
      <c r="H52" s="34">
        <f t="shared" si="5"/>
        <v>39866.2</v>
      </c>
      <c r="I52" s="34">
        <v>39918.6</v>
      </c>
      <c r="J52" s="34">
        <v>52.4</v>
      </c>
      <c r="K52" s="34">
        <f t="shared" si="6"/>
        <v>39866.2</v>
      </c>
      <c r="L52" s="34">
        <v>17</v>
      </c>
      <c r="M52" s="34">
        <v>0</v>
      </c>
      <c r="N52" s="34">
        <f t="shared" si="7"/>
        <v>17</v>
      </c>
      <c r="O52" s="22">
        <f>E52/'П 1'!C50</f>
        <v>0.1003482404692082</v>
      </c>
      <c r="P52" s="34">
        <f>H52/'П 1'!C50</f>
        <v>1333.5010080645159</v>
      </c>
      <c r="Q52" s="35">
        <f t="shared" si="0"/>
        <v>0.00042642639629560884</v>
      </c>
      <c r="R52" s="8">
        <f t="shared" si="1"/>
        <v>68</v>
      </c>
      <c r="S52" s="8">
        <f t="shared" si="2"/>
        <v>34</v>
      </c>
      <c r="T52" s="8">
        <f t="shared" si="2"/>
        <v>67</v>
      </c>
      <c r="U52" s="23">
        <f t="shared" si="8"/>
        <v>56.333333333333336</v>
      </c>
      <c r="V52" s="8">
        <f t="shared" si="3"/>
        <v>74</v>
      </c>
    </row>
    <row r="53" spans="1:22" ht="12.75">
      <c r="A53" s="1">
        <v>43</v>
      </c>
      <c r="B53" s="2" t="s">
        <v>42</v>
      </c>
      <c r="C53" s="33">
        <v>3</v>
      </c>
      <c r="D53" s="33">
        <v>3</v>
      </c>
      <c r="E53" s="43">
        <f t="shared" si="4"/>
        <v>0</v>
      </c>
      <c r="F53" s="44">
        <v>2339</v>
      </c>
      <c r="G53" s="44">
        <v>2339</v>
      </c>
      <c r="H53" s="44">
        <f t="shared" si="5"/>
        <v>0</v>
      </c>
      <c r="I53" s="44">
        <v>2339</v>
      </c>
      <c r="J53" s="44">
        <v>2339</v>
      </c>
      <c r="K53" s="44">
        <f t="shared" si="6"/>
        <v>0</v>
      </c>
      <c r="L53" s="44">
        <v>0</v>
      </c>
      <c r="M53" s="44">
        <v>0</v>
      </c>
      <c r="N53" s="44">
        <f t="shared" si="7"/>
        <v>0</v>
      </c>
      <c r="O53" s="18">
        <f>E53/'П 1'!C51</f>
        <v>0</v>
      </c>
      <c r="P53" s="44">
        <f>H53/'П 1'!C51</f>
        <v>0</v>
      </c>
      <c r="Q53" s="45">
        <v>0</v>
      </c>
      <c r="R53" s="16">
        <v>82</v>
      </c>
      <c r="S53" s="16">
        <v>82</v>
      </c>
      <c r="T53" s="16">
        <v>82</v>
      </c>
      <c r="U53" s="43">
        <f t="shared" si="8"/>
        <v>82</v>
      </c>
      <c r="V53" s="16">
        <v>82</v>
      </c>
    </row>
    <row r="54" spans="1:22" ht="12.75">
      <c r="A54" s="1">
        <v>44</v>
      </c>
      <c r="B54" s="2" t="s">
        <v>43</v>
      </c>
      <c r="C54" s="33">
        <v>16</v>
      </c>
      <c r="D54" s="33">
        <v>2</v>
      </c>
      <c r="E54" s="33">
        <f t="shared" si="4"/>
        <v>14</v>
      </c>
      <c r="F54" s="34">
        <v>326484.24</v>
      </c>
      <c r="G54" s="34">
        <v>68668.2</v>
      </c>
      <c r="H54" s="34">
        <f t="shared" si="5"/>
        <v>257816.03999999998</v>
      </c>
      <c r="I54" s="34">
        <v>161459.18</v>
      </c>
      <c r="J54" s="34">
        <v>68668.2</v>
      </c>
      <c r="K54" s="34">
        <f t="shared" si="6"/>
        <v>92790.98</v>
      </c>
      <c r="L54" s="34">
        <v>2179.36</v>
      </c>
      <c r="M54" s="34">
        <v>2136.1</v>
      </c>
      <c r="N54" s="34">
        <f t="shared" si="7"/>
        <v>43.26000000000022</v>
      </c>
      <c r="O54" s="22">
        <f>E54/'П 1'!C52</f>
        <v>0.25</v>
      </c>
      <c r="P54" s="34">
        <f>H54/'П 1'!C52</f>
        <v>4603.857857142857</v>
      </c>
      <c r="Q54" s="35">
        <f t="shared" si="0"/>
        <v>0.0004662091078249224</v>
      </c>
      <c r="R54" s="8">
        <f t="shared" si="1"/>
        <v>49</v>
      </c>
      <c r="S54" s="8">
        <f t="shared" si="2"/>
        <v>9</v>
      </c>
      <c r="T54" s="8">
        <f t="shared" si="2"/>
        <v>66</v>
      </c>
      <c r="U54" s="23">
        <f t="shared" si="8"/>
        <v>41.333333333333336</v>
      </c>
      <c r="V54" s="8">
        <f t="shared" si="3"/>
        <v>44</v>
      </c>
    </row>
    <row r="55" spans="1:22" ht="12.75">
      <c r="A55" s="1">
        <v>45</v>
      </c>
      <c r="B55" s="2" t="s">
        <v>44</v>
      </c>
      <c r="C55" s="33">
        <v>16</v>
      </c>
      <c r="D55" s="33">
        <v>5</v>
      </c>
      <c r="E55" s="33">
        <f t="shared" si="4"/>
        <v>11</v>
      </c>
      <c r="F55" s="34">
        <v>32352</v>
      </c>
      <c r="G55" s="34">
        <v>14425</v>
      </c>
      <c r="H55" s="34">
        <f t="shared" si="5"/>
        <v>17927</v>
      </c>
      <c r="I55" s="34">
        <v>24735</v>
      </c>
      <c r="J55" s="34">
        <v>8084</v>
      </c>
      <c r="K55" s="34">
        <f t="shared" si="6"/>
        <v>16651</v>
      </c>
      <c r="L55" s="34">
        <v>0</v>
      </c>
      <c r="M55" s="34">
        <v>0</v>
      </c>
      <c r="N55" s="34">
        <f t="shared" si="7"/>
        <v>0</v>
      </c>
      <c r="O55" s="22">
        <f>E55/'П 1'!C53</f>
        <v>0.5789473684210527</v>
      </c>
      <c r="P55" s="34">
        <f>H55/'П 1'!C53</f>
        <v>943.5263157894736</v>
      </c>
      <c r="Q55" s="45">
        <f t="shared" si="0"/>
        <v>0</v>
      </c>
      <c r="R55" s="8">
        <f t="shared" si="1"/>
        <v>27</v>
      </c>
      <c r="S55" s="8">
        <f t="shared" si="2"/>
        <v>44</v>
      </c>
      <c r="T55" s="8">
        <f t="shared" si="2"/>
        <v>70</v>
      </c>
      <c r="U55" s="23">
        <f t="shared" si="8"/>
        <v>47</v>
      </c>
      <c r="V55" s="8">
        <f t="shared" si="3"/>
        <v>55</v>
      </c>
    </row>
    <row r="56" spans="1:22" ht="12.75">
      <c r="A56" s="1">
        <v>46</v>
      </c>
      <c r="B56" s="2" t="s">
        <v>45</v>
      </c>
      <c r="C56" s="33">
        <v>54</v>
      </c>
      <c r="D56" s="33">
        <v>2</v>
      </c>
      <c r="E56" s="33">
        <f t="shared" si="4"/>
        <v>52</v>
      </c>
      <c r="F56" s="34">
        <v>55560.8</v>
      </c>
      <c r="G56" s="34">
        <v>10.5</v>
      </c>
      <c r="H56" s="34">
        <f t="shared" si="5"/>
        <v>55550.3</v>
      </c>
      <c r="I56" s="34">
        <v>32224.8</v>
      </c>
      <c r="J56" s="34">
        <v>10.5</v>
      </c>
      <c r="K56" s="34">
        <f t="shared" si="6"/>
        <v>32214.3</v>
      </c>
      <c r="L56" s="34">
        <v>4364.5</v>
      </c>
      <c r="M56" s="34">
        <v>25.5</v>
      </c>
      <c r="N56" s="34">
        <f t="shared" si="7"/>
        <v>4339</v>
      </c>
      <c r="O56" s="22">
        <f>E56/'П 1'!C54</f>
        <v>1.0196078431372548</v>
      </c>
      <c r="P56" s="34">
        <f>H56/'П 1'!C54</f>
        <v>1089.221568627451</v>
      </c>
      <c r="Q56" s="35">
        <f t="shared" si="0"/>
        <v>0.1346917362786092</v>
      </c>
      <c r="R56" s="8">
        <f t="shared" si="1"/>
        <v>6</v>
      </c>
      <c r="S56" s="8">
        <f t="shared" si="2"/>
        <v>42</v>
      </c>
      <c r="T56" s="8">
        <f t="shared" si="2"/>
        <v>27</v>
      </c>
      <c r="U56" s="23">
        <f t="shared" si="8"/>
        <v>25</v>
      </c>
      <c r="V56" s="8">
        <f t="shared" si="3"/>
        <v>12</v>
      </c>
    </row>
    <row r="57" spans="1:22" ht="12.75">
      <c r="A57" s="1">
        <v>47</v>
      </c>
      <c r="B57" s="2" t="s">
        <v>46</v>
      </c>
      <c r="C57" s="33">
        <v>23</v>
      </c>
      <c r="D57" s="33">
        <v>8</v>
      </c>
      <c r="E57" s="33">
        <f t="shared" si="4"/>
        <v>15</v>
      </c>
      <c r="F57" s="34">
        <v>159764.98</v>
      </c>
      <c r="G57" s="34">
        <v>5899</v>
      </c>
      <c r="H57" s="34">
        <f t="shared" si="5"/>
        <v>153865.98</v>
      </c>
      <c r="I57" s="34">
        <v>143761</v>
      </c>
      <c r="J57" s="34">
        <v>5569</v>
      </c>
      <c r="K57" s="34">
        <f t="shared" si="6"/>
        <v>138192</v>
      </c>
      <c r="L57" s="34">
        <v>5489</v>
      </c>
      <c r="M57" s="34">
        <v>5364</v>
      </c>
      <c r="N57" s="34">
        <f t="shared" si="7"/>
        <v>125</v>
      </c>
      <c r="O57" s="22">
        <f>E57/'П 1'!C55</f>
        <v>0.35714285714285715</v>
      </c>
      <c r="P57" s="34">
        <f>H57/'П 1'!C55</f>
        <v>3663.4757142857147</v>
      </c>
      <c r="Q57" s="35">
        <f t="shared" si="0"/>
        <v>0.0009045386129443093</v>
      </c>
      <c r="R57" s="8">
        <f t="shared" si="1"/>
        <v>37</v>
      </c>
      <c r="S57" s="8">
        <f t="shared" si="2"/>
        <v>15</v>
      </c>
      <c r="T57" s="8">
        <f t="shared" si="2"/>
        <v>61</v>
      </c>
      <c r="U57" s="23">
        <f t="shared" si="8"/>
        <v>37.666666666666664</v>
      </c>
      <c r="V57" s="8">
        <f t="shared" si="3"/>
        <v>32</v>
      </c>
    </row>
    <row r="58" spans="1:22" ht="12.75">
      <c r="A58" s="1">
        <v>48</v>
      </c>
      <c r="B58" s="2" t="s">
        <v>47</v>
      </c>
      <c r="C58" s="33">
        <v>4</v>
      </c>
      <c r="D58" s="33">
        <v>1</v>
      </c>
      <c r="E58" s="33">
        <f t="shared" si="4"/>
        <v>3</v>
      </c>
      <c r="F58" s="34">
        <v>71735</v>
      </c>
      <c r="G58" s="34">
        <v>100</v>
      </c>
      <c r="H58" s="34">
        <f t="shared" si="5"/>
        <v>71635</v>
      </c>
      <c r="I58" s="34">
        <v>71735</v>
      </c>
      <c r="J58" s="34">
        <v>100</v>
      </c>
      <c r="K58" s="34">
        <f t="shared" si="6"/>
        <v>71635</v>
      </c>
      <c r="L58" s="34">
        <v>0</v>
      </c>
      <c r="M58" s="34">
        <v>0</v>
      </c>
      <c r="N58" s="34">
        <f t="shared" si="7"/>
        <v>0</v>
      </c>
      <c r="O58" s="22">
        <f>E58/'П 1'!C56</f>
        <v>0.07894736842105263</v>
      </c>
      <c r="P58" s="34">
        <f>H58/'П 1'!C56</f>
        <v>1885.1315789473683</v>
      </c>
      <c r="Q58" s="45">
        <f t="shared" si="0"/>
        <v>0</v>
      </c>
      <c r="R58" s="8">
        <f t="shared" si="1"/>
        <v>76</v>
      </c>
      <c r="S58" s="8">
        <f t="shared" si="2"/>
        <v>30</v>
      </c>
      <c r="T58" s="8">
        <f t="shared" si="2"/>
        <v>70</v>
      </c>
      <c r="U58" s="23">
        <f t="shared" si="8"/>
        <v>58.666666666666664</v>
      </c>
      <c r="V58" s="8">
        <f t="shared" si="3"/>
        <v>75</v>
      </c>
    </row>
    <row r="59" spans="1:22" ht="12.75">
      <c r="A59" s="1">
        <v>49</v>
      </c>
      <c r="B59" s="2" t="s">
        <v>48</v>
      </c>
      <c r="C59" s="33">
        <v>7</v>
      </c>
      <c r="D59" s="33">
        <v>2</v>
      </c>
      <c r="E59" s="33">
        <f t="shared" si="4"/>
        <v>5</v>
      </c>
      <c r="F59" s="34">
        <v>5009.1</v>
      </c>
      <c r="G59" s="34">
        <v>1566.5</v>
      </c>
      <c r="H59" s="34">
        <f t="shared" si="5"/>
        <v>3442.6000000000004</v>
      </c>
      <c r="I59" s="34">
        <v>1586.5</v>
      </c>
      <c r="J59" s="34">
        <v>1566.5</v>
      </c>
      <c r="K59" s="34">
        <f t="shared" si="6"/>
        <v>20</v>
      </c>
      <c r="L59" s="34">
        <v>20</v>
      </c>
      <c r="M59" s="34">
        <v>0</v>
      </c>
      <c r="N59" s="34">
        <f t="shared" si="7"/>
        <v>20</v>
      </c>
      <c r="O59" s="22">
        <f>E59/'П 1'!C57</f>
        <v>0.21739130434782608</v>
      </c>
      <c r="P59" s="34">
        <f>H59/'П 1'!C57</f>
        <v>149.67826086956524</v>
      </c>
      <c r="Q59" s="35">
        <f t="shared" si="0"/>
        <v>1</v>
      </c>
      <c r="R59" s="8">
        <f t="shared" si="1"/>
        <v>53</v>
      </c>
      <c r="S59" s="8">
        <f t="shared" si="2"/>
        <v>61</v>
      </c>
      <c r="T59" s="8">
        <f t="shared" si="2"/>
        <v>5</v>
      </c>
      <c r="U59" s="23">
        <f t="shared" si="8"/>
        <v>39.666666666666664</v>
      </c>
      <c r="V59" s="8">
        <f t="shared" si="3"/>
        <v>41</v>
      </c>
    </row>
    <row r="60" spans="1:22" ht="12.75">
      <c r="A60" s="1">
        <v>50</v>
      </c>
      <c r="B60" s="2" t="s">
        <v>49</v>
      </c>
      <c r="C60" s="33">
        <v>17</v>
      </c>
      <c r="D60" s="33">
        <v>2</v>
      </c>
      <c r="E60" s="33">
        <f t="shared" si="4"/>
        <v>15</v>
      </c>
      <c r="F60" s="34">
        <v>40050.2</v>
      </c>
      <c r="G60" s="34">
        <v>9721.7</v>
      </c>
      <c r="H60" s="34">
        <f t="shared" si="5"/>
        <v>30328.499999999996</v>
      </c>
      <c r="I60" s="34">
        <v>36567.9</v>
      </c>
      <c r="J60" s="34">
        <v>9721.7</v>
      </c>
      <c r="K60" s="34">
        <f t="shared" si="6"/>
        <v>26846.2</v>
      </c>
      <c r="L60" s="34">
        <v>1083.3</v>
      </c>
      <c r="M60" s="34">
        <v>7.8</v>
      </c>
      <c r="N60" s="34">
        <f t="shared" si="7"/>
        <v>1075.5</v>
      </c>
      <c r="O60" s="22">
        <f>E60/'П 1'!C58</f>
        <v>0.625</v>
      </c>
      <c r="P60" s="34">
        <f>H60/'П 1'!C58</f>
        <v>1263.6874999999998</v>
      </c>
      <c r="Q60" s="35">
        <f t="shared" si="0"/>
        <v>0.04006153571082686</v>
      </c>
      <c r="R60" s="8">
        <f t="shared" si="1"/>
        <v>19</v>
      </c>
      <c r="S60" s="8">
        <f t="shared" si="2"/>
        <v>37</v>
      </c>
      <c r="T60" s="8">
        <f t="shared" si="2"/>
        <v>40</v>
      </c>
      <c r="U60" s="23">
        <f t="shared" si="8"/>
        <v>32</v>
      </c>
      <c r="V60" s="8">
        <f t="shared" si="3"/>
        <v>23</v>
      </c>
    </row>
    <row r="61" spans="1:22" ht="12.75">
      <c r="A61" s="1">
        <v>51</v>
      </c>
      <c r="B61" s="2" t="s">
        <v>50</v>
      </c>
      <c r="C61" s="33">
        <v>44</v>
      </c>
      <c r="D61" s="33">
        <v>27</v>
      </c>
      <c r="E61" s="33">
        <f t="shared" si="4"/>
        <v>17</v>
      </c>
      <c r="F61" s="34">
        <v>169569.9</v>
      </c>
      <c r="G61" s="34">
        <v>78242.8</v>
      </c>
      <c r="H61" s="34">
        <f t="shared" si="5"/>
        <v>91327.09999999999</v>
      </c>
      <c r="I61" s="34">
        <v>91681</v>
      </c>
      <c r="J61" s="34">
        <v>19212.3</v>
      </c>
      <c r="K61" s="34">
        <f t="shared" si="6"/>
        <v>72468.7</v>
      </c>
      <c r="L61" s="34">
        <v>68788.4</v>
      </c>
      <c r="M61" s="34">
        <v>67595</v>
      </c>
      <c r="N61" s="34">
        <f t="shared" si="7"/>
        <v>1193.3999999999942</v>
      </c>
      <c r="O61" s="22">
        <f>E61/'П 1'!C59</f>
        <v>0.37777777777777777</v>
      </c>
      <c r="P61" s="34">
        <f>H61/'П 1'!C59</f>
        <v>2029.491111111111</v>
      </c>
      <c r="Q61" s="35">
        <f t="shared" si="0"/>
        <v>0.01646779920158626</v>
      </c>
      <c r="R61" s="8">
        <f t="shared" si="1"/>
        <v>35</v>
      </c>
      <c r="S61" s="8">
        <f t="shared" si="2"/>
        <v>28</v>
      </c>
      <c r="T61" s="8">
        <f t="shared" si="2"/>
        <v>44</v>
      </c>
      <c r="U61" s="23">
        <f t="shared" si="8"/>
        <v>35.666666666666664</v>
      </c>
      <c r="V61" s="8">
        <f t="shared" si="3"/>
        <v>29</v>
      </c>
    </row>
    <row r="62" spans="1:22" ht="12.75">
      <c r="A62" s="1">
        <v>52</v>
      </c>
      <c r="B62" s="2" t="s">
        <v>51</v>
      </c>
      <c r="C62" s="33">
        <v>19</v>
      </c>
      <c r="D62" s="33">
        <v>8</v>
      </c>
      <c r="E62" s="33">
        <f t="shared" si="4"/>
        <v>11</v>
      </c>
      <c r="F62" s="34">
        <v>16562</v>
      </c>
      <c r="G62" s="34">
        <v>14277</v>
      </c>
      <c r="H62" s="34">
        <f t="shared" si="5"/>
        <v>2285</v>
      </c>
      <c r="I62" s="34">
        <v>16462</v>
      </c>
      <c r="J62" s="34">
        <v>14277</v>
      </c>
      <c r="K62" s="34">
        <f t="shared" si="6"/>
        <v>2185</v>
      </c>
      <c r="L62" s="34">
        <v>46</v>
      </c>
      <c r="M62" s="34">
        <v>20</v>
      </c>
      <c r="N62" s="34">
        <f t="shared" si="7"/>
        <v>26</v>
      </c>
      <c r="O62" s="22">
        <f>E62/'П 1'!C60</f>
        <v>0.2959604894589415</v>
      </c>
      <c r="P62" s="34">
        <f>H62/'П 1'!C60</f>
        <v>61.47906531033466</v>
      </c>
      <c r="Q62" s="35">
        <f t="shared" si="0"/>
        <v>0.011899313501144164</v>
      </c>
      <c r="R62" s="8">
        <f t="shared" si="1"/>
        <v>45</v>
      </c>
      <c r="S62" s="8">
        <f t="shared" si="2"/>
        <v>66</v>
      </c>
      <c r="T62" s="8">
        <f t="shared" si="2"/>
        <v>45</v>
      </c>
      <c r="U62" s="23">
        <f t="shared" si="8"/>
        <v>52</v>
      </c>
      <c r="V62" s="8">
        <f t="shared" si="3"/>
        <v>63</v>
      </c>
    </row>
    <row r="63" spans="1:22" ht="12.75">
      <c r="A63" s="1">
        <v>53</v>
      </c>
      <c r="B63" s="2" t="s">
        <v>52</v>
      </c>
      <c r="C63" s="33">
        <v>5</v>
      </c>
      <c r="D63" s="33">
        <v>1</v>
      </c>
      <c r="E63" s="33">
        <f t="shared" si="4"/>
        <v>4</v>
      </c>
      <c r="F63" s="34">
        <v>13785</v>
      </c>
      <c r="G63" s="34">
        <v>13427.9</v>
      </c>
      <c r="H63" s="34">
        <f t="shared" si="5"/>
        <v>357.10000000000036</v>
      </c>
      <c r="I63" s="34">
        <f>13427.9+357.1</f>
        <v>13785</v>
      </c>
      <c r="J63" s="34">
        <v>13427.9</v>
      </c>
      <c r="K63" s="34">
        <f t="shared" si="6"/>
        <v>357.10000000000036</v>
      </c>
      <c r="L63" s="34">
        <v>848</v>
      </c>
      <c r="M63" s="34">
        <v>19</v>
      </c>
      <c r="N63" s="34">
        <f t="shared" si="7"/>
        <v>829</v>
      </c>
      <c r="O63" s="22">
        <f>E63/'П 1'!C61</f>
        <v>0.2222222222222222</v>
      </c>
      <c r="P63" s="34">
        <f>H63/'П 1'!C61</f>
        <v>19.83888888888891</v>
      </c>
      <c r="Q63" s="85">
        <f t="shared" si="0"/>
        <v>2.321478577429289</v>
      </c>
      <c r="R63" s="8">
        <f t="shared" si="1"/>
        <v>52</v>
      </c>
      <c r="S63" s="8">
        <f t="shared" si="2"/>
        <v>71</v>
      </c>
      <c r="T63" s="8">
        <f t="shared" si="2"/>
        <v>3</v>
      </c>
      <c r="U63" s="23">
        <f t="shared" si="8"/>
        <v>42</v>
      </c>
      <c r="V63" s="8">
        <f t="shared" si="3"/>
        <v>45</v>
      </c>
    </row>
    <row r="64" spans="1:22" ht="12.75">
      <c r="A64" s="1">
        <v>54</v>
      </c>
      <c r="B64" s="2" t="s">
        <v>53</v>
      </c>
      <c r="C64" s="33">
        <v>98</v>
      </c>
      <c r="D64" s="33">
        <v>10</v>
      </c>
      <c r="E64" s="33">
        <f t="shared" si="4"/>
        <v>88</v>
      </c>
      <c r="F64" s="34">
        <v>133791</v>
      </c>
      <c r="G64" s="34">
        <v>14043</v>
      </c>
      <c r="H64" s="34">
        <f t="shared" si="5"/>
        <v>119748</v>
      </c>
      <c r="I64" s="34">
        <v>104270</v>
      </c>
      <c r="J64" s="34">
        <v>14043</v>
      </c>
      <c r="K64" s="34">
        <f t="shared" si="6"/>
        <v>90227</v>
      </c>
      <c r="L64" s="34">
        <v>8879</v>
      </c>
      <c r="M64" s="34">
        <v>109</v>
      </c>
      <c r="N64" s="34">
        <f t="shared" si="7"/>
        <v>8770</v>
      </c>
      <c r="O64" s="22">
        <f>E64/'П 1'!C62</f>
        <v>1.5172413793103448</v>
      </c>
      <c r="P64" s="34">
        <f>H64/'П 1'!C62</f>
        <v>2064.6206896551726</v>
      </c>
      <c r="Q64" s="85">
        <f t="shared" si="0"/>
        <v>0.09719928624469394</v>
      </c>
      <c r="R64" s="8">
        <f t="shared" si="1"/>
        <v>2</v>
      </c>
      <c r="S64" s="8">
        <f t="shared" si="2"/>
        <v>26</v>
      </c>
      <c r="T64" s="8">
        <f t="shared" si="2"/>
        <v>32</v>
      </c>
      <c r="U64" s="23">
        <f t="shared" si="8"/>
        <v>20</v>
      </c>
      <c r="V64" s="8">
        <f t="shared" si="3"/>
        <v>5</v>
      </c>
    </row>
    <row r="65" spans="1:22" ht="12.75">
      <c r="A65" s="1">
        <v>55</v>
      </c>
      <c r="B65" s="2" t="s">
        <v>54</v>
      </c>
      <c r="C65" s="33">
        <v>4</v>
      </c>
      <c r="D65" s="33">
        <v>2</v>
      </c>
      <c r="E65" s="33">
        <f t="shared" si="4"/>
        <v>2</v>
      </c>
      <c r="F65" s="34">
        <v>38243</v>
      </c>
      <c r="G65" s="34">
        <v>28</v>
      </c>
      <c r="H65" s="34">
        <f t="shared" si="5"/>
        <v>38215</v>
      </c>
      <c r="I65" s="34">
        <v>37996</v>
      </c>
      <c r="J65" s="34">
        <v>28</v>
      </c>
      <c r="K65" s="34">
        <f t="shared" si="6"/>
        <v>37968</v>
      </c>
      <c r="L65" s="34">
        <v>0</v>
      </c>
      <c r="M65" s="34">
        <v>0</v>
      </c>
      <c r="N65" s="34">
        <f t="shared" si="7"/>
        <v>0</v>
      </c>
      <c r="O65" s="22">
        <f>E65/'П 1'!C63</f>
        <v>0.08333333333333333</v>
      </c>
      <c r="P65" s="34">
        <f>H65/'П 1'!C63</f>
        <v>1592.2916666666667</v>
      </c>
      <c r="Q65" s="45">
        <f t="shared" si="0"/>
        <v>0</v>
      </c>
      <c r="R65" s="8">
        <f t="shared" si="1"/>
        <v>73</v>
      </c>
      <c r="S65" s="8">
        <f t="shared" si="2"/>
        <v>33</v>
      </c>
      <c r="T65" s="8">
        <f t="shared" si="2"/>
        <v>70</v>
      </c>
      <c r="U65" s="23">
        <f t="shared" si="8"/>
        <v>58.666666666666664</v>
      </c>
      <c r="V65" s="8">
        <f t="shared" si="3"/>
        <v>75</v>
      </c>
    </row>
    <row r="66" spans="1:22" ht="12.75">
      <c r="A66" s="1">
        <v>56</v>
      </c>
      <c r="B66" s="2" t="s">
        <v>55</v>
      </c>
      <c r="C66" s="33">
        <v>23</v>
      </c>
      <c r="D66" s="33">
        <v>8</v>
      </c>
      <c r="E66" s="33">
        <f t="shared" si="4"/>
        <v>15</v>
      </c>
      <c r="F66" s="34">
        <v>58500.6</v>
      </c>
      <c r="G66" s="34">
        <v>139.4</v>
      </c>
      <c r="H66" s="34">
        <f t="shared" si="5"/>
        <v>58361.2</v>
      </c>
      <c r="I66" s="34">
        <v>18248.9</v>
      </c>
      <c r="J66" s="34">
        <v>139.4</v>
      </c>
      <c r="K66" s="34">
        <f t="shared" si="6"/>
        <v>18109.5</v>
      </c>
      <c r="L66" s="34">
        <v>14313.6</v>
      </c>
      <c r="M66" s="34">
        <v>139.4</v>
      </c>
      <c r="N66" s="34">
        <f t="shared" si="7"/>
        <v>14174.2</v>
      </c>
      <c r="O66" s="22">
        <f>E66/'П 1'!C64</f>
        <v>0.3</v>
      </c>
      <c r="P66" s="34">
        <f>H66/'П 1'!C64</f>
        <v>1167.224</v>
      </c>
      <c r="Q66" s="35">
        <f t="shared" si="0"/>
        <v>0.7826941660454458</v>
      </c>
      <c r="R66" s="8">
        <f t="shared" si="1"/>
        <v>44</v>
      </c>
      <c r="S66" s="8">
        <f t="shared" si="2"/>
        <v>41</v>
      </c>
      <c r="T66" s="8">
        <f t="shared" si="2"/>
        <v>9</v>
      </c>
      <c r="U66" s="23">
        <f t="shared" si="8"/>
        <v>31.333333333333332</v>
      </c>
      <c r="V66" s="8">
        <f t="shared" si="3"/>
        <v>20</v>
      </c>
    </row>
    <row r="67" spans="1:22" ht="12.75">
      <c r="A67" s="1">
        <v>57</v>
      </c>
      <c r="B67" s="2" t="s">
        <v>56</v>
      </c>
      <c r="C67" s="33">
        <v>15</v>
      </c>
      <c r="D67" s="33">
        <v>2</v>
      </c>
      <c r="E67" s="33">
        <f t="shared" si="4"/>
        <v>13</v>
      </c>
      <c r="F67" s="34">
        <v>262084.6</v>
      </c>
      <c r="G67" s="34">
        <v>108888.4</v>
      </c>
      <c r="H67" s="34">
        <f t="shared" si="5"/>
        <v>153196.2</v>
      </c>
      <c r="I67" s="34">
        <v>220830.6</v>
      </c>
      <c r="J67" s="34">
        <v>108888.4</v>
      </c>
      <c r="K67" s="34">
        <f t="shared" si="6"/>
        <v>111942.20000000001</v>
      </c>
      <c r="L67" s="34">
        <v>100</v>
      </c>
      <c r="M67" s="34">
        <v>0</v>
      </c>
      <c r="N67" s="34">
        <f t="shared" si="7"/>
        <v>100</v>
      </c>
      <c r="O67" s="22">
        <f>E67/'П 1'!C65</f>
        <v>0.14772727272727273</v>
      </c>
      <c r="P67" s="34">
        <f>H67/'П 1'!C65</f>
        <v>1740.8659090909093</v>
      </c>
      <c r="Q67" s="35">
        <f t="shared" si="0"/>
        <v>0.0008933181588355419</v>
      </c>
      <c r="R67" s="8">
        <f t="shared" si="1"/>
        <v>62</v>
      </c>
      <c r="S67" s="8">
        <f t="shared" si="2"/>
        <v>32</v>
      </c>
      <c r="T67" s="8">
        <f t="shared" si="2"/>
        <v>62</v>
      </c>
      <c r="U67" s="23">
        <f t="shared" si="8"/>
        <v>52</v>
      </c>
      <c r="V67" s="8">
        <f t="shared" si="3"/>
        <v>63</v>
      </c>
    </row>
    <row r="68" spans="1:22" ht="12.75">
      <c r="A68" s="1">
        <v>58</v>
      </c>
      <c r="B68" s="2" t="s">
        <v>57</v>
      </c>
      <c r="C68" s="33">
        <v>37</v>
      </c>
      <c r="D68" s="33">
        <v>3</v>
      </c>
      <c r="E68" s="33">
        <f t="shared" si="4"/>
        <v>34</v>
      </c>
      <c r="F68" s="34">
        <v>235230</v>
      </c>
      <c r="G68" s="34">
        <v>108973</v>
      </c>
      <c r="H68" s="34">
        <f t="shared" si="5"/>
        <v>126257</v>
      </c>
      <c r="I68" s="34">
        <v>117495</v>
      </c>
      <c r="J68" s="34">
        <v>108973</v>
      </c>
      <c r="K68" s="34">
        <f t="shared" si="6"/>
        <v>8522</v>
      </c>
      <c r="L68" s="34">
        <v>5668</v>
      </c>
      <c r="M68" s="34">
        <v>0</v>
      </c>
      <c r="N68" s="34">
        <f t="shared" si="7"/>
        <v>5668</v>
      </c>
      <c r="O68" s="22">
        <f>E68/'П 1'!C66</f>
        <v>0.8717948717948718</v>
      </c>
      <c r="P68" s="34">
        <f>H68/'П 1'!C66</f>
        <v>3237.358974358974</v>
      </c>
      <c r="Q68" s="35">
        <f t="shared" si="0"/>
        <v>0.6651020887115701</v>
      </c>
      <c r="R68" s="8">
        <f t="shared" si="1"/>
        <v>9</v>
      </c>
      <c r="S68" s="8">
        <f t="shared" si="2"/>
        <v>18</v>
      </c>
      <c r="T68" s="8">
        <f t="shared" si="2"/>
        <v>13</v>
      </c>
      <c r="U68" s="23">
        <f t="shared" si="8"/>
        <v>13.333333333333334</v>
      </c>
      <c r="V68" s="8">
        <f t="shared" si="3"/>
        <v>2</v>
      </c>
    </row>
    <row r="69" spans="1:22" ht="12.75">
      <c r="A69" s="1">
        <v>59</v>
      </c>
      <c r="B69" s="2" t="s">
        <v>58</v>
      </c>
      <c r="C69" s="33">
        <v>10</v>
      </c>
      <c r="D69" s="33">
        <v>1</v>
      </c>
      <c r="E69" s="33">
        <f t="shared" si="4"/>
        <v>9</v>
      </c>
      <c r="F69" s="34">
        <v>4658</v>
      </c>
      <c r="G69" s="34">
        <v>1128.2</v>
      </c>
      <c r="H69" s="34">
        <f t="shared" si="5"/>
        <v>3529.8</v>
      </c>
      <c r="I69" s="34">
        <v>2251</v>
      </c>
      <c r="J69" s="34">
        <v>100</v>
      </c>
      <c r="K69" s="34">
        <f t="shared" si="6"/>
        <v>2151</v>
      </c>
      <c r="L69" s="34">
        <v>7371</v>
      </c>
      <c r="M69" s="34">
        <v>7141</v>
      </c>
      <c r="N69" s="34">
        <f t="shared" si="7"/>
        <v>230</v>
      </c>
      <c r="O69" s="22">
        <f>E69/'П 1'!C67</f>
        <v>0.49540039209772285</v>
      </c>
      <c r="P69" s="34">
        <f>H69/'П 1'!C67</f>
        <v>194.29603378072693</v>
      </c>
      <c r="Q69" s="85">
        <f t="shared" si="0"/>
        <v>0.10692701069270107</v>
      </c>
      <c r="R69" s="8">
        <f t="shared" si="1"/>
        <v>31</v>
      </c>
      <c r="S69" s="8">
        <f t="shared" si="2"/>
        <v>57</v>
      </c>
      <c r="T69" s="8">
        <f t="shared" si="2"/>
        <v>29</v>
      </c>
      <c r="U69" s="23">
        <f t="shared" si="8"/>
        <v>39</v>
      </c>
      <c r="V69" s="8">
        <f t="shared" si="3"/>
        <v>39</v>
      </c>
    </row>
    <row r="70" spans="1:22" ht="12.75">
      <c r="A70" s="1">
        <v>60</v>
      </c>
      <c r="B70" s="2" t="s">
        <v>59</v>
      </c>
      <c r="C70" s="33">
        <v>44</v>
      </c>
      <c r="D70" s="33">
        <v>5</v>
      </c>
      <c r="E70" s="33">
        <f t="shared" si="4"/>
        <v>39</v>
      </c>
      <c r="F70" s="34">
        <v>480539</v>
      </c>
      <c r="G70" s="34">
        <v>4650</v>
      </c>
      <c r="H70" s="34">
        <f t="shared" si="5"/>
        <v>475889</v>
      </c>
      <c r="I70" s="34">
        <v>109169</v>
      </c>
      <c r="J70" s="34">
        <v>4633</v>
      </c>
      <c r="K70" s="34">
        <f t="shared" si="6"/>
        <v>104536</v>
      </c>
      <c r="L70" s="34">
        <v>9286</v>
      </c>
      <c r="M70" s="34">
        <v>885</v>
      </c>
      <c r="N70" s="34">
        <f t="shared" si="7"/>
        <v>8401</v>
      </c>
      <c r="O70" s="22">
        <f>E70/'П 1'!C68</f>
        <v>0.6290322580645161</v>
      </c>
      <c r="P70" s="34">
        <f>H70/'П 1'!C68</f>
        <v>7675.629032258064</v>
      </c>
      <c r="Q70" s="35">
        <f t="shared" si="0"/>
        <v>0.08036465906481978</v>
      </c>
      <c r="R70" s="8">
        <f t="shared" si="1"/>
        <v>18</v>
      </c>
      <c r="S70" s="8">
        <f t="shared" si="2"/>
        <v>6</v>
      </c>
      <c r="T70" s="8">
        <f t="shared" si="2"/>
        <v>36</v>
      </c>
      <c r="U70" s="23">
        <f t="shared" si="8"/>
        <v>20</v>
      </c>
      <c r="V70" s="8">
        <f t="shared" si="3"/>
        <v>5</v>
      </c>
    </row>
    <row r="71" spans="1:22" ht="12.75">
      <c r="A71" s="1">
        <v>61</v>
      </c>
      <c r="B71" s="2" t="s">
        <v>60</v>
      </c>
      <c r="C71" s="33">
        <v>17</v>
      </c>
      <c r="D71" s="33">
        <v>2</v>
      </c>
      <c r="E71" s="33">
        <f t="shared" si="4"/>
        <v>15</v>
      </c>
      <c r="F71" s="34">
        <v>43817.9</v>
      </c>
      <c r="G71" s="34">
        <v>28308.2</v>
      </c>
      <c r="H71" s="34">
        <f t="shared" si="5"/>
        <v>15509.7</v>
      </c>
      <c r="I71" s="34">
        <v>43817.9</v>
      </c>
      <c r="J71" s="34">
        <v>28308.2</v>
      </c>
      <c r="K71" s="34">
        <f t="shared" si="6"/>
        <v>15509.7</v>
      </c>
      <c r="L71" s="34">
        <v>267.4</v>
      </c>
      <c r="M71" s="34">
        <v>0</v>
      </c>
      <c r="N71" s="34">
        <f t="shared" si="7"/>
        <v>267.4</v>
      </c>
      <c r="O71" s="22">
        <f>E71/'П 1'!C69</f>
        <v>0.7894736842105263</v>
      </c>
      <c r="P71" s="34">
        <f>H71/'П 1'!C69</f>
        <v>816.3000000000001</v>
      </c>
      <c r="Q71" s="35">
        <f t="shared" si="0"/>
        <v>0.017240823484657986</v>
      </c>
      <c r="R71" s="8">
        <f t="shared" si="1"/>
        <v>12</v>
      </c>
      <c r="S71" s="8">
        <f t="shared" si="2"/>
        <v>48</v>
      </c>
      <c r="T71" s="8">
        <f t="shared" si="2"/>
        <v>43</v>
      </c>
      <c r="U71" s="23">
        <f t="shared" si="8"/>
        <v>34.333333333333336</v>
      </c>
      <c r="V71" s="8">
        <f t="shared" si="3"/>
        <v>25</v>
      </c>
    </row>
    <row r="72" spans="1:22" ht="12.75">
      <c r="A72" s="1">
        <v>62</v>
      </c>
      <c r="B72" s="2" t="s">
        <v>61</v>
      </c>
      <c r="C72" s="33">
        <v>14</v>
      </c>
      <c r="D72" s="33">
        <v>1</v>
      </c>
      <c r="E72" s="33">
        <f t="shared" si="4"/>
        <v>13</v>
      </c>
      <c r="F72" s="34">
        <v>32537.2</v>
      </c>
      <c r="G72" s="34">
        <v>100</v>
      </c>
      <c r="H72" s="34">
        <f t="shared" si="5"/>
        <v>32437.2</v>
      </c>
      <c r="I72" s="34">
        <v>32537.2</v>
      </c>
      <c r="J72" s="34">
        <v>100</v>
      </c>
      <c r="K72" s="34">
        <f t="shared" si="6"/>
        <v>32437.2</v>
      </c>
      <c r="L72" s="34">
        <v>163</v>
      </c>
      <c r="M72" s="34">
        <v>0</v>
      </c>
      <c r="N72" s="34">
        <f t="shared" si="7"/>
        <v>163</v>
      </c>
      <c r="O72" s="22">
        <f>E72/'П 1'!C70</f>
        <v>0.52</v>
      </c>
      <c r="P72" s="34">
        <f>H72/'П 1'!C70</f>
        <v>1297.488</v>
      </c>
      <c r="Q72" s="35">
        <f t="shared" si="0"/>
        <v>0.005025094644420604</v>
      </c>
      <c r="R72" s="8">
        <f t="shared" si="1"/>
        <v>30</v>
      </c>
      <c r="S72" s="8">
        <f t="shared" si="2"/>
        <v>35</v>
      </c>
      <c r="T72" s="8">
        <f t="shared" si="2"/>
        <v>51</v>
      </c>
      <c r="U72" s="23">
        <f t="shared" si="8"/>
        <v>38.666666666666664</v>
      </c>
      <c r="V72" s="8">
        <f t="shared" si="3"/>
        <v>38</v>
      </c>
    </row>
    <row r="73" spans="1:22" ht="12.75">
      <c r="A73" s="1">
        <v>63</v>
      </c>
      <c r="B73" s="2" t="s">
        <v>62</v>
      </c>
      <c r="C73" s="33">
        <v>22</v>
      </c>
      <c r="D73" s="33">
        <v>9</v>
      </c>
      <c r="E73" s="33">
        <f t="shared" si="4"/>
        <v>13</v>
      </c>
      <c r="F73" s="34">
        <v>25014.8</v>
      </c>
      <c r="G73" s="34">
        <v>21945.9</v>
      </c>
      <c r="H73" s="34">
        <f t="shared" si="5"/>
        <v>3068.899999999998</v>
      </c>
      <c r="I73" s="34">
        <v>24999.8</v>
      </c>
      <c r="J73" s="34">
        <v>21930.9</v>
      </c>
      <c r="K73" s="34">
        <f t="shared" si="6"/>
        <v>3068.899999999998</v>
      </c>
      <c r="L73" s="34">
        <v>3092.8</v>
      </c>
      <c r="M73" s="34">
        <v>63.9</v>
      </c>
      <c r="N73" s="34">
        <f t="shared" si="7"/>
        <v>3028.9</v>
      </c>
      <c r="O73" s="22">
        <f>E73/'П 1'!C71</f>
        <v>0.3170731707317073</v>
      </c>
      <c r="P73" s="34">
        <f>H73/'П 1'!C71</f>
        <v>74.85121951219507</v>
      </c>
      <c r="Q73" s="35">
        <f t="shared" si="0"/>
        <v>0.986966013881196</v>
      </c>
      <c r="R73" s="8">
        <f t="shared" si="1"/>
        <v>43</v>
      </c>
      <c r="S73" s="8">
        <f t="shared" si="2"/>
        <v>65</v>
      </c>
      <c r="T73" s="8">
        <f t="shared" si="2"/>
        <v>7</v>
      </c>
      <c r="U73" s="23">
        <f t="shared" si="8"/>
        <v>38.333333333333336</v>
      </c>
      <c r="V73" s="8">
        <f t="shared" si="3"/>
        <v>35</v>
      </c>
    </row>
    <row r="74" spans="1:22" ht="12.75">
      <c r="A74" s="1">
        <v>64</v>
      </c>
      <c r="B74" s="2" t="s">
        <v>63</v>
      </c>
      <c r="C74" s="33">
        <v>9</v>
      </c>
      <c r="D74" s="33">
        <v>1</v>
      </c>
      <c r="E74" s="33">
        <f t="shared" si="4"/>
        <v>8</v>
      </c>
      <c r="F74" s="34">
        <v>49792.902</v>
      </c>
      <c r="G74" s="34">
        <v>227.16</v>
      </c>
      <c r="H74" s="34">
        <f t="shared" si="5"/>
        <v>49565.742</v>
      </c>
      <c r="I74" s="34">
        <v>4715.802</v>
      </c>
      <c r="J74" s="34">
        <v>227.16</v>
      </c>
      <c r="K74" s="34">
        <f t="shared" si="6"/>
        <v>4488.642</v>
      </c>
      <c r="L74" s="34">
        <v>1430</v>
      </c>
      <c r="M74" s="34">
        <v>1077</v>
      </c>
      <c r="N74" s="34">
        <f t="shared" si="7"/>
        <v>353</v>
      </c>
      <c r="O74" s="22">
        <f>E74/'П 1'!C72</f>
        <v>0.32</v>
      </c>
      <c r="P74" s="34">
        <f>H74/'П 1'!C72</f>
        <v>1982.62968</v>
      </c>
      <c r="Q74" s="35">
        <f t="shared" si="0"/>
        <v>0.07864293922304341</v>
      </c>
      <c r="R74" s="8">
        <f t="shared" si="1"/>
        <v>42</v>
      </c>
      <c r="S74" s="8">
        <f t="shared" si="2"/>
        <v>29</v>
      </c>
      <c r="T74" s="8">
        <f t="shared" si="2"/>
        <v>37</v>
      </c>
      <c r="U74" s="23">
        <f t="shared" si="8"/>
        <v>36</v>
      </c>
      <c r="V74" s="8">
        <f t="shared" si="3"/>
        <v>31</v>
      </c>
    </row>
    <row r="75" spans="1:22" ht="12.75">
      <c r="A75" s="1">
        <v>65</v>
      </c>
      <c r="B75" s="2" t="s">
        <v>64</v>
      </c>
      <c r="C75" s="33">
        <v>36</v>
      </c>
      <c r="D75" s="33">
        <v>4</v>
      </c>
      <c r="E75" s="33">
        <f t="shared" si="4"/>
        <v>32</v>
      </c>
      <c r="F75" s="34">
        <v>35776</v>
      </c>
      <c r="G75" s="34">
        <v>7555</v>
      </c>
      <c r="H75" s="34">
        <f t="shared" si="5"/>
        <v>28221</v>
      </c>
      <c r="I75" s="34">
        <v>20195</v>
      </c>
      <c r="J75" s="34">
        <v>7555</v>
      </c>
      <c r="K75" s="34">
        <f t="shared" si="6"/>
        <v>12640</v>
      </c>
      <c r="L75" s="34">
        <v>6550</v>
      </c>
      <c r="M75" s="34">
        <v>1316</v>
      </c>
      <c r="N75" s="34">
        <f t="shared" si="7"/>
        <v>5234</v>
      </c>
      <c r="O75" s="22">
        <f>E75/'П 1'!C73</f>
        <v>0.6</v>
      </c>
      <c r="P75" s="34">
        <f>H75/'П 1'!C73</f>
        <v>529.14375</v>
      </c>
      <c r="Q75" s="35">
        <f aca="true" t="shared" si="9" ref="Q75:Q92">N75/K75</f>
        <v>0.41408227848101264</v>
      </c>
      <c r="R75" s="8">
        <f t="shared" si="1"/>
        <v>23</v>
      </c>
      <c r="S75" s="8">
        <f t="shared" si="2"/>
        <v>53</v>
      </c>
      <c r="T75" s="8">
        <f t="shared" si="2"/>
        <v>17</v>
      </c>
      <c r="U75" s="23">
        <f t="shared" si="8"/>
        <v>31</v>
      </c>
      <c r="V75" s="8">
        <f t="shared" si="3"/>
        <v>19</v>
      </c>
    </row>
    <row r="76" spans="1:22" ht="12.75">
      <c r="A76" s="1">
        <v>66</v>
      </c>
      <c r="B76" s="2" t="s">
        <v>65</v>
      </c>
      <c r="C76" s="33">
        <v>9</v>
      </c>
      <c r="D76" s="33">
        <v>3</v>
      </c>
      <c r="E76" s="33">
        <f aca="true" t="shared" si="10" ref="E76:E92">C76-D76</f>
        <v>6</v>
      </c>
      <c r="F76" s="34">
        <f>128916+1123</f>
        <v>130039</v>
      </c>
      <c r="G76" s="34">
        <v>2446</v>
      </c>
      <c r="H76" s="34">
        <f aca="true" t="shared" si="11" ref="H76:H92">F76-G76</f>
        <v>127593</v>
      </c>
      <c r="I76" s="34">
        <f>128916+1123</f>
        <v>130039</v>
      </c>
      <c r="J76" s="34">
        <v>2446</v>
      </c>
      <c r="K76" s="34">
        <f aca="true" t="shared" si="12" ref="K76:K92">I76-J76</f>
        <v>127593</v>
      </c>
      <c r="L76" s="34">
        <f>60+1123</f>
        <v>1183</v>
      </c>
      <c r="M76" s="34">
        <v>30</v>
      </c>
      <c r="N76" s="34">
        <f aca="true" t="shared" si="13" ref="N76:N92">L76-M76</f>
        <v>1153</v>
      </c>
      <c r="O76" s="22">
        <f>E76/'П 1'!C74</f>
        <v>0.1875</v>
      </c>
      <c r="P76" s="34">
        <f>H76/'П 1'!C74</f>
        <v>3987.28125</v>
      </c>
      <c r="Q76" s="35">
        <f t="shared" si="9"/>
        <v>0.00903654589201602</v>
      </c>
      <c r="R76" s="8">
        <f aca="true" t="shared" si="14" ref="R76:T92">RANK(O76,O$11:O$92,0)</f>
        <v>55</v>
      </c>
      <c r="S76" s="8">
        <f t="shared" si="14"/>
        <v>13</v>
      </c>
      <c r="T76" s="8">
        <f t="shared" si="14"/>
        <v>46</v>
      </c>
      <c r="U76" s="23">
        <f aca="true" t="shared" si="15" ref="U76:U92">(R76+S76+T76)/3</f>
        <v>38</v>
      </c>
      <c r="V76" s="8">
        <f aca="true" t="shared" si="16" ref="V76:V91">RANK(U76,U$11:U$92,1)</f>
        <v>34</v>
      </c>
    </row>
    <row r="77" spans="1:22" ht="12.75">
      <c r="A77" s="1">
        <v>67</v>
      </c>
      <c r="B77" s="2" t="s">
        <v>66</v>
      </c>
      <c r="C77" s="33">
        <v>12</v>
      </c>
      <c r="D77" s="33">
        <v>1</v>
      </c>
      <c r="E77" s="33">
        <f t="shared" si="10"/>
        <v>11</v>
      </c>
      <c r="F77" s="34">
        <v>2186.9</v>
      </c>
      <c r="G77" s="34">
        <v>332.5</v>
      </c>
      <c r="H77" s="34">
        <f t="shared" si="11"/>
        <v>1854.4</v>
      </c>
      <c r="I77" s="34">
        <v>675</v>
      </c>
      <c r="J77" s="34">
        <v>332.5</v>
      </c>
      <c r="K77" s="34">
        <f t="shared" si="12"/>
        <v>342.5</v>
      </c>
      <c r="L77" s="34">
        <v>80.5</v>
      </c>
      <c r="M77" s="34">
        <v>0</v>
      </c>
      <c r="N77" s="34">
        <f t="shared" si="13"/>
        <v>80.5</v>
      </c>
      <c r="O77" s="22">
        <f>E77/'П 1'!C75</f>
        <v>0.34375</v>
      </c>
      <c r="P77" s="34">
        <f>H77/'П 1'!C75</f>
        <v>57.95</v>
      </c>
      <c r="Q77" s="35">
        <f t="shared" si="9"/>
        <v>0.23503649635036497</v>
      </c>
      <c r="R77" s="8">
        <f t="shared" si="14"/>
        <v>40</v>
      </c>
      <c r="S77" s="8">
        <f t="shared" si="14"/>
        <v>67</v>
      </c>
      <c r="T77" s="8">
        <f t="shared" si="14"/>
        <v>22</v>
      </c>
      <c r="U77" s="23">
        <f t="shared" si="15"/>
        <v>43</v>
      </c>
      <c r="V77" s="8">
        <f t="shared" si="16"/>
        <v>47</v>
      </c>
    </row>
    <row r="78" spans="1:22" ht="12.75">
      <c r="A78" s="1">
        <v>68</v>
      </c>
      <c r="B78" s="2" t="s">
        <v>67</v>
      </c>
      <c r="C78" s="33">
        <v>11</v>
      </c>
      <c r="D78" s="33">
        <v>4</v>
      </c>
      <c r="E78" s="33">
        <f t="shared" si="10"/>
        <v>7</v>
      </c>
      <c r="F78" s="34">
        <v>115797.7</v>
      </c>
      <c r="G78" s="34">
        <v>121.4</v>
      </c>
      <c r="H78" s="34">
        <f t="shared" si="11"/>
        <v>115676.3</v>
      </c>
      <c r="I78" s="34">
        <v>115797.7</v>
      </c>
      <c r="J78" s="34">
        <v>121.4</v>
      </c>
      <c r="K78" s="34">
        <f t="shared" si="12"/>
        <v>115676.3</v>
      </c>
      <c r="L78" s="34">
        <v>85.6</v>
      </c>
      <c r="M78" s="34">
        <v>24.4</v>
      </c>
      <c r="N78" s="34">
        <f t="shared" si="13"/>
        <v>61.199999999999996</v>
      </c>
      <c r="O78" s="22">
        <f>E78/'П 1'!C76</f>
        <v>0.2</v>
      </c>
      <c r="P78" s="34">
        <f>H78/'П 1'!C76</f>
        <v>3305.037142857143</v>
      </c>
      <c r="Q78" s="35">
        <f t="shared" si="9"/>
        <v>0.0005290625651062491</v>
      </c>
      <c r="R78" s="8">
        <f t="shared" si="14"/>
        <v>54</v>
      </c>
      <c r="S78" s="8">
        <f t="shared" si="14"/>
        <v>17</v>
      </c>
      <c r="T78" s="8">
        <f t="shared" si="14"/>
        <v>65</v>
      </c>
      <c r="U78" s="23">
        <f t="shared" si="15"/>
        <v>45.333333333333336</v>
      </c>
      <c r="V78" s="8">
        <f t="shared" si="16"/>
        <v>53</v>
      </c>
    </row>
    <row r="79" spans="1:22" ht="12.75">
      <c r="A79" s="1">
        <v>69</v>
      </c>
      <c r="B79" s="2" t="s">
        <v>68</v>
      </c>
      <c r="C79" s="33">
        <v>7</v>
      </c>
      <c r="D79" s="33">
        <v>0</v>
      </c>
      <c r="E79" s="33">
        <f t="shared" si="10"/>
        <v>7</v>
      </c>
      <c r="F79" s="34">
        <v>966.63</v>
      </c>
      <c r="G79" s="34">
        <v>0</v>
      </c>
      <c r="H79" s="34">
        <f t="shared" si="11"/>
        <v>966.63</v>
      </c>
      <c r="I79" s="34">
        <v>104.93</v>
      </c>
      <c r="J79" s="34">
        <v>0</v>
      </c>
      <c r="K79" s="34">
        <f t="shared" si="12"/>
        <v>104.93</v>
      </c>
      <c r="L79" s="34">
        <v>0</v>
      </c>
      <c r="M79" s="34">
        <v>0</v>
      </c>
      <c r="N79" s="34">
        <f t="shared" si="13"/>
        <v>0</v>
      </c>
      <c r="O79" s="22">
        <f>E79/'П 1'!C77</f>
        <v>0.6100764087870105</v>
      </c>
      <c r="P79" s="34">
        <f>H79/'П 1'!C77</f>
        <v>84.24545128939829</v>
      </c>
      <c r="Q79" s="45">
        <f t="shared" si="9"/>
        <v>0</v>
      </c>
      <c r="R79" s="8">
        <f t="shared" si="14"/>
        <v>21</v>
      </c>
      <c r="S79" s="8">
        <f t="shared" si="14"/>
        <v>64</v>
      </c>
      <c r="T79" s="8">
        <f t="shared" si="14"/>
        <v>70</v>
      </c>
      <c r="U79" s="23">
        <f t="shared" si="15"/>
        <v>51.666666666666664</v>
      </c>
      <c r="V79" s="8">
        <f t="shared" si="16"/>
        <v>62</v>
      </c>
    </row>
    <row r="80" spans="1:22" ht="12.75">
      <c r="A80" s="1">
        <v>70</v>
      </c>
      <c r="B80" s="2" t="s">
        <v>69</v>
      </c>
      <c r="C80" s="33">
        <v>27</v>
      </c>
      <c r="D80" s="33">
        <v>4</v>
      </c>
      <c r="E80" s="33">
        <f t="shared" si="10"/>
        <v>23</v>
      </c>
      <c r="F80" s="34">
        <v>81783.693</v>
      </c>
      <c r="G80" s="34">
        <v>1822.191</v>
      </c>
      <c r="H80" s="34">
        <f t="shared" si="11"/>
        <v>79961.502</v>
      </c>
      <c r="I80" s="34">
        <v>38647.204</v>
      </c>
      <c r="J80" s="34">
        <v>1822.191</v>
      </c>
      <c r="K80" s="34">
        <f t="shared" si="12"/>
        <v>36825.013</v>
      </c>
      <c r="L80" s="34">
        <v>468.182</v>
      </c>
      <c r="M80" s="34">
        <v>356.479</v>
      </c>
      <c r="N80" s="34">
        <f t="shared" si="13"/>
        <v>111.70300000000003</v>
      </c>
      <c r="O80" s="22">
        <f>E80/'П 1'!C78</f>
        <v>0.6571428571428571</v>
      </c>
      <c r="P80" s="34">
        <f>H80/'П 1'!C78</f>
        <v>2284.6143428571427</v>
      </c>
      <c r="Q80" s="35">
        <f t="shared" si="9"/>
        <v>0.0030333458402309332</v>
      </c>
      <c r="R80" s="8">
        <f t="shared" si="14"/>
        <v>17</v>
      </c>
      <c r="S80" s="8">
        <f t="shared" si="14"/>
        <v>22</v>
      </c>
      <c r="T80" s="8">
        <f t="shared" si="14"/>
        <v>53</v>
      </c>
      <c r="U80" s="23">
        <f t="shared" si="15"/>
        <v>30.666666666666668</v>
      </c>
      <c r="V80" s="8">
        <f t="shared" si="16"/>
        <v>18</v>
      </c>
    </row>
    <row r="81" spans="1:22" ht="12.75">
      <c r="A81" s="1">
        <v>71</v>
      </c>
      <c r="B81" s="2" t="s">
        <v>70</v>
      </c>
      <c r="C81" s="33">
        <v>38</v>
      </c>
      <c r="D81" s="33">
        <v>12</v>
      </c>
      <c r="E81" s="33">
        <f t="shared" si="10"/>
        <v>26</v>
      </c>
      <c r="F81" s="34">
        <v>100959.91</v>
      </c>
      <c r="G81" s="34">
        <v>53901</v>
      </c>
      <c r="H81" s="34">
        <f t="shared" si="11"/>
        <v>47058.91</v>
      </c>
      <c r="I81" s="34">
        <v>100852.91</v>
      </c>
      <c r="J81" s="34">
        <v>53883.3</v>
      </c>
      <c r="K81" s="34">
        <f t="shared" si="12"/>
        <v>46969.61</v>
      </c>
      <c r="L81" s="34">
        <v>422.2</v>
      </c>
      <c r="M81" s="34">
        <v>81.2</v>
      </c>
      <c r="N81" s="34">
        <f t="shared" si="13"/>
        <v>341</v>
      </c>
      <c r="O81" s="22">
        <f>E81/'П 1'!C79</f>
        <v>0.6666666666666666</v>
      </c>
      <c r="P81" s="34">
        <f>H81/'П 1'!C79</f>
        <v>1206.638717948718</v>
      </c>
      <c r="Q81" s="35">
        <f t="shared" si="9"/>
        <v>0.007260013442734568</v>
      </c>
      <c r="R81" s="8">
        <f t="shared" si="14"/>
        <v>15</v>
      </c>
      <c r="S81" s="8">
        <f t="shared" si="14"/>
        <v>40</v>
      </c>
      <c r="T81" s="8">
        <f t="shared" si="14"/>
        <v>48</v>
      </c>
      <c r="U81" s="23">
        <f t="shared" si="15"/>
        <v>34.333333333333336</v>
      </c>
      <c r="V81" s="8">
        <f t="shared" si="16"/>
        <v>25</v>
      </c>
    </row>
    <row r="82" spans="1:22" ht="12.75">
      <c r="A82" s="1">
        <v>72</v>
      </c>
      <c r="B82" s="2" t="s">
        <v>71</v>
      </c>
      <c r="C82" s="33">
        <v>29</v>
      </c>
      <c r="D82" s="33">
        <v>2</v>
      </c>
      <c r="E82" s="33">
        <f t="shared" si="10"/>
        <v>27</v>
      </c>
      <c r="F82" s="34">
        <v>211986.9</v>
      </c>
      <c r="G82" s="34">
        <v>1770.9</v>
      </c>
      <c r="H82" s="34">
        <f t="shared" si="11"/>
        <v>210216</v>
      </c>
      <c r="I82" s="34">
        <v>211971.9</v>
      </c>
      <c r="J82" s="34">
        <v>1770.9</v>
      </c>
      <c r="K82" s="34">
        <f t="shared" si="12"/>
        <v>210201</v>
      </c>
      <c r="L82" s="34">
        <v>397.5</v>
      </c>
      <c r="M82" s="34">
        <v>354.1</v>
      </c>
      <c r="N82" s="34">
        <f t="shared" si="13"/>
        <v>43.39999999999998</v>
      </c>
      <c r="O82" s="22">
        <f>E82/'П 1'!C80</f>
        <v>1.0140845070422535</v>
      </c>
      <c r="P82" s="34">
        <f>H82/'П 1'!C80</f>
        <v>7895.43661971831</v>
      </c>
      <c r="Q82" s="35">
        <f t="shared" si="9"/>
        <v>0.00020646904629378535</v>
      </c>
      <c r="R82" s="8">
        <f t="shared" si="14"/>
        <v>8</v>
      </c>
      <c r="S82" s="8">
        <f t="shared" si="14"/>
        <v>5</v>
      </c>
      <c r="T82" s="8">
        <f t="shared" si="14"/>
        <v>69</v>
      </c>
      <c r="U82" s="23">
        <f t="shared" si="15"/>
        <v>27.333333333333332</v>
      </c>
      <c r="V82" s="8">
        <f t="shared" si="16"/>
        <v>14</v>
      </c>
    </row>
    <row r="83" spans="1:22" ht="12.75">
      <c r="A83" s="1">
        <v>73</v>
      </c>
      <c r="B83" s="2" t="s">
        <v>72</v>
      </c>
      <c r="C83" s="33">
        <v>11</v>
      </c>
      <c r="D83" s="33">
        <v>2</v>
      </c>
      <c r="E83" s="33">
        <f t="shared" si="10"/>
        <v>9</v>
      </c>
      <c r="F83" s="34">
        <v>180898.7</v>
      </c>
      <c r="G83" s="34">
        <v>6619.5</v>
      </c>
      <c r="H83" s="34">
        <f t="shared" si="11"/>
        <v>174279.2</v>
      </c>
      <c r="I83" s="34">
        <v>180898.7</v>
      </c>
      <c r="J83" s="34">
        <v>6619.5</v>
      </c>
      <c r="K83" s="34">
        <f t="shared" si="12"/>
        <v>174279.2</v>
      </c>
      <c r="L83" s="34">
        <v>38418</v>
      </c>
      <c r="M83" s="34">
        <v>20</v>
      </c>
      <c r="N83" s="34">
        <f t="shared" si="13"/>
        <v>38398</v>
      </c>
      <c r="O83" s="22">
        <f>E83/'П 1'!C81</f>
        <v>0.22443123590899777</v>
      </c>
      <c r="P83" s="34">
        <f>H83/'П 1'!C81</f>
        <v>4345.966249914601</v>
      </c>
      <c r="Q83" s="35">
        <f t="shared" si="9"/>
        <v>0.22032462852709903</v>
      </c>
      <c r="R83" s="8">
        <f t="shared" si="14"/>
        <v>51</v>
      </c>
      <c r="S83" s="8">
        <f t="shared" si="14"/>
        <v>11</v>
      </c>
      <c r="T83" s="8">
        <f t="shared" si="14"/>
        <v>24</v>
      </c>
      <c r="U83" s="23">
        <f t="shared" si="15"/>
        <v>28.666666666666668</v>
      </c>
      <c r="V83" s="8">
        <f t="shared" si="16"/>
        <v>17</v>
      </c>
    </row>
    <row r="84" spans="1:22" ht="12.75">
      <c r="A84" s="1">
        <v>74</v>
      </c>
      <c r="B84" s="2" t="s">
        <v>73</v>
      </c>
      <c r="C84" s="33">
        <v>28</v>
      </c>
      <c r="D84" s="33">
        <v>1</v>
      </c>
      <c r="E84" s="33">
        <f t="shared" si="10"/>
        <v>27</v>
      </c>
      <c r="F84" s="34">
        <v>2250.1</v>
      </c>
      <c r="G84" s="34">
        <v>495.5</v>
      </c>
      <c r="H84" s="34">
        <f t="shared" si="11"/>
        <v>1754.6</v>
      </c>
      <c r="I84" s="34">
        <v>1918.1</v>
      </c>
      <c r="J84" s="34">
        <v>495.5</v>
      </c>
      <c r="K84" s="34">
        <f t="shared" si="12"/>
        <v>1422.6</v>
      </c>
      <c r="L84" s="34">
        <v>151.6</v>
      </c>
      <c r="M84" s="34">
        <v>0</v>
      </c>
      <c r="N84" s="34">
        <f t="shared" si="13"/>
        <v>151.6</v>
      </c>
      <c r="O84" s="22">
        <f>E84/'П 1'!C82</f>
        <v>1.5336134453781514</v>
      </c>
      <c r="P84" s="34">
        <f>H84/'П 1'!C82</f>
        <v>99.66215375038904</v>
      </c>
      <c r="Q84" s="35">
        <f t="shared" si="9"/>
        <v>0.10656544355405596</v>
      </c>
      <c r="R84" s="8">
        <f t="shared" si="14"/>
        <v>1</v>
      </c>
      <c r="S84" s="8">
        <f t="shared" si="14"/>
        <v>63</v>
      </c>
      <c r="T84" s="8">
        <f t="shared" si="14"/>
        <v>30</v>
      </c>
      <c r="U84" s="23">
        <f t="shared" si="15"/>
        <v>31.333333333333332</v>
      </c>
      <c r="V84" s="8">
        <f t="shared" si="16"/>
        <v>20</v>
      </c>
    </row>
    <row r="85" spans="1:22" ht="12.75">
      <c r="A85" s="1">
        <v>75</v>
      </c>
      <c r="B85" s="2" t="s">
        <v>74</v>
      </c>
      <c r="C85" s="33">
        <v>10</v>
      </c>
      <c r="D85" s="33">
        <v>0</v>
      </c>
      <c r="E85" s="33">
        <f t="shared" si="10"/>
        <v>10</v>
      </c>
      <c r="F85" s="34">
        <v>54547</v>
      </c>
      <c r="G85" s="34">
        <v>0</v>
      </c>
      <c r="H85" s="34">
        <f t="shared" si="11"/>
        <v>54547</v>
      </c>
      <c r="I85" s="34">
        <v>54469</v>
      </c>
      <c r="J85" s="34">
        <v>0</v>
      </c>
      <c r="K85" s="34">
        <f t="shared" si="12"/>
        <v>54469</v>
      </c>
      <c r="L85" s="34">
        <v>55</v>
      </c>
      <c r="M85" s="34">
        <v>0</v>
      </c>
      <c r="N85" s="34">
        <f t="shared" si="13"/>
        <v>55</v>
      </c>
      <c r="O85" s="22">
        <f>E85/'П 1'!C83</f>
        <v>0.38735010081714955</v>
      </c>
      <c r="P85" s="34">
        <f>H85/'П 1'!C83</f>
        <v>2112.8785949273056</v>
      </c>
      <c r="Q85" s="35">
        <f t="shared" si="9"/>
        <v>0.001009748664377903</v>
      </c>
      <c r="R85" s="8">
        <f t="shared" si="14"/>
        <v>34</v>
      </c>
      <c r="S85" s="8">
        <f t="shared" si="14"/>
        <v>25</v>
      </c>
      <c r="T85" s="8">
        <f t="shared" si="14"/>
        <v>60</v>
      </c>
      <c r="U85" s="23">
        <f t="shared" si="15"/>
        <v>39.666666666666664</v>
      </c>
      <c r="V85" s="8">
        <f t="shared" si="16"/>
        <v>41</v>
      </c>
    </row>
    <row r="86" spans="1:22" ht="12.75">
      <c r="A86" s="1">
        <v>76</v>
      </c>
      <c r="B86" s="2" t="s">
        <v>75</v>
      </c>
      <c r="C86" s="33">
        <v>67</v>
      </c>
      <c r="D86" s="33">
        <v>15</v>
      </c>
      <c r="E86" s="33">
        <f t="shared" si="10"/>
        <v>52</v>
      </c>
      <c r="F86" s="34">
        <v>146606.39</v>
      </c>
      <c r="G86" s="34">
        <v>1364.56</v>
      </c>
      <c r="H86" s="34">
        <f t="shared" si="11"/>
        <v>145241.83000000002</v>
      </c>
      <c r="I86" s="34">
        <v>139245.84</v>
      </c>
      <c r="J86" s="34">
        <v>141.9</v>
      </c>
      <c r="K86" s="34">
        <f t="shared" si="12"/>
        <v>139103.94</v>
      </c>
      <c r="L86" s="34">
        <v>5959.1</v>
      </c>
      <c r="M86" s="34">
        <v>1358.8</v>
      </c>
      <c r="N86" s="34">
        <f t="shared" si="13"/>
        <v>4600.3</v>
      </c>
      <c r="O86" s="22">
        <f>E86/'П 1'!C84</f>
        <v>1.0196078431372548</v>
      </c>
      <c r="P86" s="34">
        <f>H86/'П 1'!C84</f>
        <v>2847.8790196078435</v>
      </c>
      <c r="Q86" s="35">
        <f t="shared" si="9"/>
        <v>0.0330709539931076</v>
      </c>
      <c r="R86" s="8">
        <f t="shared" si="14"/>
        <v>6</v>
      </c>
      <c r="S86" s="8">
        <f t="shared" si="14"/>
        <v>19</v>
      </c>
      <c r="T86" s="8">
        <f t="shared" si="14"/>
        <v>41</v>
      </c>
      <c r="U86" s="23">
        <f t="shared" si="15"/>
        <v>22</v>
      </c>
      <c r="V86" s="8">
        <f t="shared" si="16"/>
        <v>8</v>
      </c>
    </row>
    <row r="87" spans="1:22" ht="12.75">
      <c r="A87" s="1">
        <v>77</v>
      </c>
      <c r="B87" s="2" t="s">
        <v>76</v>
      </c>
      <c r="C87" s="33">
        <v>6</v>
      </c>
      <c r="D87" s="33">
        <v>3</v>
      </c>
      <c r="E87" s="33">
        <f t="shared" si="10"/>
        <v>3</v>
      </c>
      <c r="F87" s="34">
        <v>507</v>
      </c>
      <c r="G87" s="34">
        <v>454.6</v>
      </c>
      <c r="H87" s="34">
        <f t="shared" si="11"/>
        <v>52.39999999999998</v>
      </c>
      <c r="I87" s="34">
        <v>507</v>
      </c>
      <c r="J87" s="34">
        <v>454.6</v>
      </c>
      <c r="K87" s="34">
        <f t="shared" si="12"/>
        <v>52.39999999999998</v>
      </c>
      <c r="L87" s="34">
        <v>35</v>
      </c>
      <c r="M87" s="34">
        <v>0</v>
      </c>
      <c r="N87" s="34">
        <f t="shared" si="13"/>
        <v>35</v>
      </c>
      <c r="O87" s="22">
        <f>E87/'П 1'!C85</f>
        <v>0.25</v>
      </c>
      <c r="P87" s="34">
        <f>H87/'П 1'!C85</f>
        <v>4.3666666666666645</v>
      </c>
      <c r="Q87" s="35">
        <f t="shared" si="9"/>
        <v>0.6679389312977102</v>
      </c>
      <c r="R87" s="8">
        <f t="shared" si="14"/>
        <v>49</v>
      </c>
      <c r="S87" s="8">
        <f t="shared" si="14"/>
        <v>76</v>
      </c>
      <c r="T87" s="8">
        <f t="shared" si="14"/>
        <v>12</v>
      </c>
      <c r="U87" s="23">
        <f t="shared" si="15"/>
        <v>45.666666666666664</v>
      </c>
      <c r="V87" s="8">
        <f t="shared" si="16"/>
        <v>54</v>
      </c>
    </row>
    <row r="88" spans="1:22" ht="12.75">
      <c r="A88" s="1">
        <v>78</v>
      </c>
      <c r="B88" s="2" t="s">
        <v>77</v>
      </c>
      <c r="C88" s="33">
        <v>23</v>
      </c>
      <c r="D88" s="33">
        <v>7</v>
      </c>
      <c r="E88" s="33">
        <f t="shared" si="10"/>
        <v>16</v>
      </c>
      <c r="F88" s="34">
        <v>64946.161</v>
      </c>
      <c r="G88" s="34">
        <v>133</v>
      </c>
      <c r="H88" s="34">
        <f t="shared" si="11"/>
        <v>64813.161</v>
      </c>
      <c r="I88" s="34">
        <v>64946.161</v>
      </c>
      <c r="J88" s="34">
        <v>133</v>
      </c>
      <c r="K88" s="34">
        <f t="shared" si="12"/>
        <v>64813.161</v>
      </c>
      <c r="L88" s="34">
        <v>158.7</v>
      </c>
      <c r="M88" s="34">
        <v>90</v>
      </c>
      <c r="N88" s="34">
        <f t="shared" si="13"/>
        <v>68.69999999999999</v>
      </c>
      <c r="O88" s="22">
        <f>E88/'П 1'!C86</f>
        <v>0.6666666666666666</v>
      </c>
      <c r="P88" s="34">
        <f>H88/'П 1'!C86</f>
        <v>2700.548375</v>
      </c>
      <c r="Q88" s="35">
        <f t="shared" si="9"/>
        <v>0.0010599699033349104</v>
      </c>
      <c r="R88" s="8">
        <f t="shared" si="14"/>
        <v>15</v>
      </c>
      <c r="S88" s="8">
        <f t="shared" si="14"/>
        <v>20</v>
      </c>
      <c r="T88" s="8">
        <f t="shared" si="14"/>
        <v>59</v>
      </c>
      <c r="U88" s="23">
        <f t="shared" si="15"/>
        <v>31.333333333333332</v>
      </c>
      <c r="V88" s="8">
        <f t="shared" si="16"/>
        <v>20</v>
      </c>
    </row>
    <row r="89" spans="1:22" ht="12.75">
      <c r="A89" s="1">
        <v>79</v>
      </c>
      <c r="B89" s="2" t="s">
        <v>78</v>
      </c>
      <c r="C89" s="33">
        <v>7</v>
      </c>
      <c r="D89" s="33">
        <v>0</v>
      </c>
      <c r="E89" s="33">
        <f t="shared" si="10"/>
        <v>7</v>
      </c>
      <c r="F89" s="34">
        <v>2025.56462</v>
      </c>
      <c r="G89" s="34">
        <v>0</v>
      </c>
      <c r="H89" s="34">
        <f t="shared" si="11"/>
        <v>2025.56462</v>
      </c>
      <c r="I89" s="34">
        <v>2025.56462</v>
      </c>
      <c r="J89" s="34">
        <v>0</v>
      </c>
      <c r="K89" s="34">
        <f t="shared" si="12"/>
        <v>2025.56462</v>
      </c>
      <c r="L89" s="34">
        <v>596.80062</v>
      </c>
      <c r="M89" s="34">
        <v>0</v>
      </c>
      <c r="N89" s="34">
        <f t="shared" si="13"/>
        <v>596.80062</v>
      </c>
      <c r="O89" s="22">
        <f>E89/'П 1'!C87</f>
        <v>0.6100764087870105</v>
      </c>
      <c r="P89" s="34">
        <f>H89/'П 1'!C87</f>
        <v>176.53559844794654</v>
      </c>
      <c r="Q89" s="35">
        <f t="shared" si="9"/>
        <v>0.29463420426448794</v>
      </c>
      <c r="R89" s="8">
        <f t="shared" si="14"/>
        <v>21</v>
      </c>
      <c r="S89" s="8">
        <f t="shared" si="14"/>
        <v>60</v>
      </c>
      <c r="T89" s="8">
        <f t="shared" si="14"/>
        <v>19</v>
      </c>
      <c r="U89" s="23">
        <f t="shared" si="15"/>
        <v>33.333333333333336</v>
      </c>
      <c r="V89" s="8">
        <f t="shared" si="16"/>
        <v>24</v>
      </c>
    </row>
    <row r="90" spans="1:22" ht="12.75">
      <c r="A90" s="1">
        <v>80</v>
      </c>
      <c r="B90" s="2" t="s">
        <v>79</v>
      </c>
      <c r="C90" s="33">
        <v>6</v>
      </c>
      <c r="D90" s="33">
        <v>2</v>
      </c>
      <c r="E90" s="33">
        <f t="shared" si="10"/>
        <v>4</v>
      </c>
      <c r="F90" s="34">
        <v>29250</v>
      </c>
      <c r="G90" s="34">
        <v>272</v>
      </c>
      <c r="H90" s="34">
        <f t="shared" si="11"/>
        <v>28978</v>
      </c>
      <c r="I90" s="34">
        <v>29250</v>
      </c>
      <c r="J90" s="34">
        <v>272</v>
      </c>
      <c r="K90" s="34">
        <f t="shared" si="12"/>
        <v>28978</v>
      </c>
      <c r="L90" s="34">
        <v>996</v>
      </c>
      <c r="M90" s="34">
        <v>275</v>
      </c>
      <c r="N90" s="34">
        <f t="shared" si="13"/>
        <v>721</v>
      </c>
      <c r="O90" s="22">
        <f>E90/'П 1'!C88</f>
        <v>0.14271749755620722</v>
      </c>
      <c r="P90" s="34">
        <f>H90/'П 1'!C88</f>
        <v>1033.9169110459432</v>
      </c>
      <c r="Q90" s="35">
        <f t="shared" si="9"/>
        <v>0.024880944164538614</v>
      </c>
      <c r="R90" s="8">
        <f t="shared" si="14"/>
        <v>63</v>
      </c>
      <c r="S90" s="8">
        <f t="shared" si="14"/>
        <v>43</v>
      </c>
      <c r="T90" s="8">
        <f t="shared" si="14"/>
        <v>42</v>
      </c>
      <c r="U90" s="23">
        <f t="shared" si="15"/>
        <v>49.333333333333336</v>
      </c>
      <c r="V90" s="8">
        <f t="shared" si="16"/>
        <v>58</v>
      </c>
    </row>
    <row r="91" spans="1:22" ht="12.75">
      <c r="A91" s="1">
        <v>81</v>
      </c>
      <c r="B91" s="2" t="s">
        <v>80</v>
      </c>
      <c r="C91" s="33">
        <v>3</v>
      </c>
      <c r="D91" s="33">
        <v>0</v>
      </c>
      <c r="E91" s="33">
        <f t="shared" si="10"/>
        <v>3</v>
      </c>
      <c r="F91" s="34">
        <v>13883.47</v>
      </c>
      <c r="G91" s="34">
        <v>0</v>
      </c>
      <c r="H91" s="34">
        <f t="shared" si="11"/>
        <v>13883.47</v>
      </c>
      <c r="I91" s="34">
        <v>13883.47</v>
      </c>
      <c r="J91" s="34">
        <v>0</v>
      </c>
      <c r="K91" s="34">
        <f t="shared" si="12"/>
        <v>13883.47</v>
      </c>
      <c r="L91" s="34">
        <v>307.64</v>
      </c>
      <c r="M91" s="34">
        <v>290.64</v>
      </c>
      <c r="N91" s="34">
        <f t="shared" si="13"/>
        <v>17</v>
      </c>
      <c r="O91" s="22">
        <f>E91/'П 1'!C89</f>
        <v>0.16055718475073313</v>
      </c>
      <c r="P91" s="34">
        <f>H91/'П 1'!C89</f>
        <v>743.0302859237536</v>
      </c>
      <c r="Q91" s="35">
        <f t="shared" si="9"/>
        <v>0.0012244777422359108</v>
      </c>
      <c r="R91" s="8">
        <f t="shared" si="14"/>
        <v>61</v>
      </c>
      <c r="S91" s="8">
        <f t="shared" si="14"/>
        <v>49</v>
      </c>
      <c r="T91" s="8">
        <f t="shared" si="14"/>
        <v>58</v>
      </c>
      <c r="U91" s="23">
        <f t="shared" si="15"/>
        <v>56</v>
      </c>
      <c r="V91" s="8">
        <f t="shared" si="16"/>
        <v>73</v>
      </c>
    </row>
    <row r="92" spans="1:22" ht="12.75">
      <c r="A92" s="1">
        <v>82</v>
      </c>
      <c r="B92" s="2" t="s">
        <v>81</v>
      </c>
      <c r="C92" s="33">
        <v>24</v>
      </c>
      <c r="D92" s="33">
        <v>5</v>
      </c>
      <c r="E92" s="33">
        <f t="shared" si="10"/>
        <v>19</v>
      </c>
      <c r="F92" s="34">
        <v>128673.1</v>
      </c>
      <c r="G92" s="34">
        <v>17117</v>
      </c>
      <c r="H92" s="34">
        <f t="shared" si="11"/>
        <v>111556.1</v>
      </c>
      <c r="I92" s="34">
        <v>71585</v>
      </c>
      <c r="J92" s="34">
        <v>8625.8</v>
      </c>
      <c r="K92" s="34">
        <f t="shared" si="12"/>
        <v>62959.2</v>
      </c>
      <c r="L92" s="34">
        <v>12011.5</v>
      </c>
      <c r="M92" s="34">
        <v>602.4</v>
      </c>
      <c r="N92" s="34">
        <f t="shared" si="13"/>
        <v>11409.1</v>
      </c>
      <c r="O92" s="22">
        <f>E92/'П 1'!C90</f>
        <v>0.59375</v>
      </c>
      <c r="P92" s="34">
        <f>H92/'П 1'!C90</f>
        <v>3486.128125</v>
      </c>
      <c r="Q92" s="35">
        <f t="shared" si="9"/>
        <v>0.18121418315353435</v>
      </c>
      <c r="R92" s="8">
        <f t="shared" si="14"/>
        <v>26</v>
      </c>
      <c r="S92" s="8">
        <f t="shared" si="14"/>
        <v>16</v>
      </c>
      <c r="T92" s="8">
        <f t="shared" si="14"/>
        <v>25</v>
      </c>
      <c r="U92" s="23">
        <f t="shared" si="15"/>
        <v>22.333333333333332</v>
      </c>
      <c r="V92" s="8">
        <f>RANK(U92,U$11:U$92,1)</f>
        <v>9</v>
      </c>
    </row>
  </sheetData>
  <sheetProtection/>
  <mergeCells count="1">
    <mergeCell ref="B3:A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4:O114"/>
  <sheetViews>
    <sheetView zoomScalePageLayoutView="0" workbookViewId="0" topLeftCell="A32">
      <selection activeCell="C49" sqref="C49:F49"/>
    </sheetView>
  </sheetViews>
  <sheetFormatPr defaultColWidth="9.140625" defaultRowHeight="12.75"/>
  <cols>
    <col min="1" max="1" width="4.00390625" style="0" customWidth="1"/>
    <col min="2" max="2" width="25.57421875" style="0" customWidth="1"/>
    <col min="3" max="3" width="13.00390625" style="0" customWidth="1"/>
    <col min="4" max="5" width="14.421875" style="0" customWidth="1"/>
    <col min="6" max="6" width="14.28125" style="0" customWidth="1"/>
    <col min="7" max="7" width="16.140625" style="0" customWidth="1"/>
    <col min="8" max="8" width="18.7109375" style="0" customWidth="1"/>
    <col min="9" max="9" width="11.00390625" style="0" customWidth="1"/>
    <col min="10" max="10" width="14.140625" style="0" customWidth="1"/>
    <col min="12" max="12" width="10.7109375" style="0" customWidth="1"/>
  </cols>
  <sheetData>
    <row r="4" spans="2:8" ht="21.75" customHeight="1">
      <c r="B4" s="97" t="s">
        <v>93</v>
      </c>
      <c r="C4" s="97"/>
      <c r="D4" s="97"/>
      <c r="E4" s="97"/>
      <c r="F4" s="97"/>
      <c r="G4" s="97"/>
      <c r="H4" s="97"/>
    </row>
    <row r="5" spans="2:8" ht="12.75">
      <c r="B5" s="97"/>
      <c r="C5" s="97"/>
      <c r="D5" s="97"/>
      <c r="E5" s="97"/>
      <c r="F5" s="97"/>
      <c r="G5" s="97"/>
      <c r="H5" s="97"/>
    </row>
    <row r="10" spans="1:14" ht="55.5" customHeight="1">
      <c r="A10" s="15"/>
      <c r="B10" s="15"/>
      <c r="C10" s="11" t="s">
        <v>109</v>
      </c>
      <c r="D10" s="40" t="s">
        <v>196</v>
      </c>
      <c r="E10" s="40" t="s">
        <v>198</v>
      </c>
      <c r="F10" s="40" t="s">
        <v>186</v>
      </c>
      <c r="G10" s="11" t="s">
        <v>182</v>
      </c>
      <c r="H10" s="11" t="s">
        <v>197</v>
      </c>
      <c r="I10" s="11" t="s">
        <v>183</v>
      </c>
      <c r="J10" s="11" t="s">
        <v>187</v>
      </c>
      <c r="K10" s="11" t="s">
        <v>188</v>
      </c>
      <c r="L10" s="11" t="s">
        <v>189</v>
      </c>
      <c r="M10" s="11" t="s">
        <v>190</v>
      </c>
      <c r="N10" s="11" t="s">
        <v>192</v>
      </c>
    </row>
    <row r="11" spans="1:14" ht="12.75">
      <c r="A11" s="5">
        <v>1</v>
      </c>
      <c r="B11" s="6" t="s">
        <v>0</v>
      </c>
      <c r="C11" s="33">
        <v>1</v>
      </c>
      <c r="D11" s="34">
        <v>9.604</v>
      </c>
      <c r="E11" s="34">
        <v>9.604</v>
      </c>
      <c r="F11" s="34">
        <v>9.604</v>
      </c>
      <c r="G11" s="22">
        <f>C11/'П 1'!C9</f>
        <v>0.08333333333333333</v>
      </c>
      <c r="H11" s="22">
        <f>D11/'П 1'!C9</f>
        <v>0.8003333333333332</v>
      </c>
      <c r="I11" s="22">
        <f>F11/E11</f>
        <v>1</v>
      </c>
      <c r="J11" s="21">
        <f aca="true" t="shared" si="0" ref="J11:J75">RANK(G11,G$11:G$92,0)</f>
        <v>30</v>
      </c>
      <c r="K11" s="21">
        <f aca="true" t="shared" si="1" ref="K11:K75">RANK(H11,H$11:H$92,0)</f>
        <v>64</v>
      </c>
      <c r="L11" s="21">
        <f aca="true" t="shared" si="2" ref="L11:L75">RANK(I11,I$11:I$92,0)</f>
        <v>7</v>
      </c>
      <c r="M11" s="33">
        <f aca="true" t="shared" si="3" ref="M11:M75">(J11+K11+L11)/3</f>
        <v>33.666666666666664</v>
      </c>
      <c r="N11" s="21">
        <f aca="true" t="shared" si="4" ref="N11:N75">RANK(M11,M$11:M$92,1)</f>
        <v>42</v>
      </c>
    </row>
    <row r="12" spans="1:14" ht="12.75">
      <c r="A12" s="1">
        <v>2</v>
      </c>
      <c r="B12" s="2" t="s">
        <v>237</v>
      </c>
      <c r="C12" s="33">
        <v>5</v>
      </c>
      <c r="D12" s="34">
        <v>95</v>
      </c>
      <c r="E12" s="34">
        <v>95</v>
      </c>
      <c r="F12" s="34">
        <v>80</v>
      </c>
      <c r="G12" s="22">
        <f>C12/'П 1'!C10</f>
        <v>0.1282051282051282</v>
      </c>
      <c r="H12" s="22">
        <f>D12/'П 1'!C10</f>
        <v>2.4358974358974357</v>
      </c>
      <c r="I12" s="22">
        <f aca="true" t="shared" si="5" ref="I12:I75">F12/E12</f>
        <v>0.8421052631578947</v>
      </c>
      <c r="J12" s="21">
        <f t="shared" si="0"/>
        <v>20</v>
      </c>
      <c r="K12" s="21">
        <f t="shared" si="1"/>
        <v>58</v>
      </c>
      <c r="L12" s="21">
        <f t="shared" si="2"/>
        <v>16</v>
      </c>
      <c r="M12" s="33">
        <f t="shared" si="3"/>
        <v>31.333333333333332</v>
      </c>
      <c r="N12" s="21">
        <f t="shared" si="4"/>
        <v>32</v>
      </c>
    </row>
    <row r="13" spans="1:14" ht="12.75">
      <c r="A13" s="1">
        <v>3</v>
      </c>
      <c r="B13" s="2" t="s">
        <v>238</v>
      </c>
      <c r="C13" s="33">
        <v>1</v>
      </c>
      <c r="D13" s="34">
        <v>15</v>
      </c>
      <c r="E13" s="34">
        <v>15</v>
      </c>
      <c r="F13" s="34">
        <v>15</v>
      </c>
      <c r="G13" s="22">
        <f>C13/'П 1'!C11</f>
        <v>0.07272727272727272</v>
      </c>
      <c r="H13" s="22">
        <f>D13/'П 1'!C11</f>
        <v>1.0909090909090908</v>
      </c>
      <c r="I13" s="22">
        <f t="shared" si="5"/>
        <v>1</v>
      </c>
      <c r="J13" s="21">
        <f t="shared" si="0"/>
        <v>40</v>
      </c>
      <c r="K13" s="21">
        <f t="shared" si="1"/>
        <v>63</v>
      </c>
      <c r="L13" s="21">
        <f t="shared" si="2"/>
        <v>7</v>
      </c>
      <c r="M13" s="33">
        <f t="shared" si="3"/>
        <v>36.666666666666664</v>
      </c>
      <c r="N13" s="21">
        <f t="shared" si="4"/>
        <v>47</v>
      </c>
    </row>
    <row r="14" spans="1:14" ht="12.75">
      <c r="A14" s="1">
        <v>4</v>
      </c>
      <c r="B14" s="2" t="s">
        <v>3</v>
      </c>
      <c r="C14" s="33">
        <v>1</v>
      </c>
      <c r="D14" s="34">
        <v>4399</v>
      </c>
      <c r="E14" s="34">
        <v>4399</v>
      </c>
      <c r="F14" s="34">
        <v>0</v>
      </c>
      <c r="G14" s="22">
        <f>C14/'П 1'!C12</f>
        <v>0.04445256363414931</v>
      </c>
      <c r="H14" s="22">
        <f>D14/'П 1'!C12</f>
        <v>195.54682742662283</v>
      </c>
      <c r="I14" s="22">
        <v>0</v>
      </c>
      <c r="J14" s="21">
        <f t="shared" si="0"/>
        <v>54</v>
      </c>
      <c r="K14" s="21">
        <f t="shared" si="1"/>
        <v>23</v>
      </c>
      <c r="L14" s="21">
        <f t="shared" si="2"/>
        <v>46</v>
      </c>
      <c r="M14" s="33">
        <f t="shared" si="3"/>
        <v>41</v>
      </c>
      <c r="N14" s="21">
        <f t="shared" si="4"/>
        <v>52</v>
      </c>
    </row>
    <row r="15" spans="1:14" ht="12.75">
      <c r="A15" s="1">
        <v>5</v>
      </c>
      <c r="B15" s="2" t="s">
        <v>4</v>
      </c>
      <c r="C15" s="33">
        <v>1</v>
      </c>
      <c r="D15" s="34">
        <v>194</v>
      </c>
      <c r="E15" s="34">
        <v>194</v>
      </c>
      <c r="F15" s="34">
        <v>0</v>
      </c>
      <c r="G15" s="22">
        <f>C15/'П 1'!C13</f>
        <v>0.032682664756446995</v>
      </c>
      <c r="H15" s="22">
        <f>D15/'П 1'!C13</f>
        <v>6.340436962750717</v>
      </c>
      <c r="I15" s="22">
        <f t="shared" si="5"/>
        <v>0</v>
      </c>
      <c r="J15" s="21">
        <f t="shared" si="0"/>
        <v>62</v>
      </c>
      <c r="K15" s="21">
        <f t="shared" si="1"/>
        <v>50</v>
      </c>
      <c r="L15" s="21">
        <f t="shared" si="2"/>
        <v>46</v>
      </c>
      <c r="M15" s="33">
        <f t="shared" si="3"/>
        <v>52.666666666666664</v>
      </c>
      <c r="N15" s="21">
        <f t="shared" si="4"/>
        <v>65</v>
      </c>
    </row>
    <row r="16" spans="1:14" ht="12.75">
      <c r="A16" s="1">
        <v>6</v>
      </c>
      <c r="B16" s="2" t="s">
        <v>5</v>
      </c>
      <c r="C16" s="43">
        <v>0</v>
      </c>
      <c r="D16" s="44">
        <v>0</v>
      </c>
      <c r="E16" s="44">
        <v>0</v>
      </c>
      <c r="F16" s="44">
        <v>0</v>
      </c>
      <c r="G16" s="18">
        <f>C16/'П 1'!C14</f>
        <v>0</v>
      </c>
      <c r="H16" s="18">
        <f>D16/'П 1'!C14</f>
        <v>0</v>
      </c>
      <c r="I16" s="18">
        <v>0</v>
      </c>
      <c r="J16" s="16">
        <v>82</v>
      </c>
      <c r="K16" s="16">
        <v>82</v>
      </c>
      <c r="L16" s="16">
        <v>82</v>
      </c>
      <c r="M16" s="43">
        <f t="shared" si="3"/>
        <v>82</v>
      </c>
      <c r="N16" s="16">
        <v>82</v>
      </c>
    </row>
    <row r="17" spans="1:14" ht="12.75">
      <c r="A17" s="1">
        <v>7</v>
      </c>
      <c r="B17" s="2" t="s">
        <v>6</v>
      </c>
      <c r="C17" s="33">
        <v>13</v>
      </c>
      <c r="D17" s="34">
        <v>271.2</v>
      </c>
      <c r="E17" s="34">
        <v>268</v>
      </c>
      <c r="F17" s="34">
        <v>62.5</v>
      </c>
      <c r="G17" s="22">
        <f>C17/'П 1'!C15</f>
        <v>0.2765957446808511</v>
      </c>
      <c r="H17" s="22">
        <f>D17/'П 1'!C15</f>
        <v>5.770212765957447</v>
      </c>
      <c r="I17" s="22">
        <f t="shared" si="5"/>
        <v>0.2332089552238806</v>
      </c>
      <c r="J17" s="21">
        <f t="shared" si="0"/>
        <v>8</v>
      </c>
      <c r="K17" s="21">
        <f t="shared" si="1"/>
        <v>51</v>
      </c>
      <c r="L17" s="21">
        <f t="shared" si="2"/>
        <v>21</v>
      </c>
      <c r="M17" s="33">
        <f t="shared" si="3"/>
        <v>26.666666666666668</v>
      </c>
      <c r="N17" s="21">
        <f t="shared" si="4"/>
        <v>22</v>
      </c>
    </row>
    <row r="18" spans="1:14" ht="12.75">
      <c r="A18" s="1">
        <v>8</v>
      </c>
      <c r="B18" s="2" t="s">
        <v>7</v>
      </c>
      <c r="C18" s="33">
        <v>1</v>
      </c>
      <c r="D18" s="34">
        <v>2541111.477</v>
      </c>
      <c r="E18" s="34">
        <v>121.1</v>
      </c>
      <c r="F18" s="34">
        <v>0</v>
      </c>
      <c r="G18" s="22">
        <f>C18/'П 1'!C16</f>
        <v>0.02857142857142857</v>
      </c>
      <c r="H18" s="22">
        <f>D18/'П 1'!C16</f>
        <v>72603.18505714285</v>
      </c>
      <c r="I18" s="22">
        <f t="shared" si="5"/>
        <v>0</v>
      </c>
      <c r="J18" s="21">
        <f t="shared" si="0"/>
        <v>65</v>
      </c>
      <c r="K18" s="21">
        <f t="shared" si="1"/>
        <v>1</v>
      </c>
      <c r="L18" s="21">
        <f t="shared" si="2"/>
        <v>46</v>
      </c>
      <c r="M18" s="33">
        <f t="shared" si="3"/>
        <v>37.333333333333336</v>
      </c>
      <c r="N18" s="21">
        <f t="shared" si="4"/>
        <v>48</v>
      </c>
    </row>
    <row r="19" spans="1:14" ht="12.75">
      <c r="A19" s="1">
        <v>9</v>
      </c>
      <c r="B19" s="2" t="s">
        <v>8</v>
      </c>
      <c r="C19" s="33">
        <v>1</v>
      </c>
      <c r="D19" s="34">
        <v>1548.75</v>
      </c>
      <c r="E19" s="34">
        <v>1548.75</v>
      </c>
      <c r="F19" s="34">
        <v>0</v>
      </c>
      <c r="G19" s="22">
        <f>C19/'П 1'!C17</f>
        <v>0.034482758620689655</v>
      </c>
      <c r="H19" s="22">
        <f>D19/'П 1'!C17</f>
        <v>53.4051724137931</v>
      </c>
      <c r="I19" s="22">
        <f t="shared" si="5"/>
        <v>0</v>
      </c>
      <c r="J19" s="21">
        <f t="shared" si="0"/>
        <v>60</v>
      </c>
      <c r="K19" s="21">
        <f t="shared" si="1"/>
        <v>38</v>
      </c>
      <c r="L19" s="21">
        <f t="shared" si="2"/>
        <v>46</v>
      </c>
      <c r="M19" s="33">
        <f t="shared" si="3"/>
        <v>48</v>
      </c>
      <c r="N19" s="21">
        <f t="shared" si="4"/>
        <v>61</v>
      </c>
    </row>
    <row r="20" spans="1:14" ht="12.75">
      <c r="A20" s="1">
        <v>10</v>
      </c>
      <c r="B20" s="2" t="s">
        <v>9</v>
      </c>
      <c r="C20" s="33">
        <v>8</v>
      </c>
      <c r="D20" s="34">
        <v>3226.95</v>
      </c>
      <c r="E20" s="34">
        <v>3226.95</v>
      </c>
      <c r="F20" s="34">
        <v>39.74</v>
      </c>
      <c r="G20" s="22">
        <f>C20/'П 1'!C18</f>
        <v>0.4304879846675512</v>
      </c>
      <c r="H20" s="22">
        <f>D20/'П 1'!C18</f>
        <v>173.64540026536932</v>
      </c>
      <c r="I20" s="22">
        <f t="shared" si="5"/>
        <v>0.012315034320333443</v>
      </c>
      <c r="J20" s="21">
        <f t="shared" si="0"/>
        <v>3</v>
      </c>
      <c r="K20" s="21">
        <f t="shared" si="1"/>
        <v>24</v>
      </c>
      <c r="L20" s="21">
        <f t="shared" si="2"/>
        <v>32</v>
      </c>
      <c r="M20" s="33">
        <f t="shared" si="3"/>
        <v>19.666666666666668</v>
      </c>
      <c r="N20" s="21">
        <f t="shared" si="4"/>
        <v>6</v>
      </c>
    </row>
    <row r="21" spans="1:14" ht="12.75">
      <c r="A21" s="1">
        <v>11</v>
      </c>
      <c r="B21" s="2" t="s">
        <v>10</v>
      </c>
      <c r="C21" s="33">
        <v>8</v>
      </c>
      <c r="D21" s="34">
        <v>1881.3</v>
      </c>
      <c r="E21" s="34">
        <v>1855.6</v>
      </c>
      <c r="F21" s="34">
        <v>43.7</v>
      </c>
      <c r="G21" s="22">
        <f>C21/'П 1'!C19</f>
        <v>0.2857142857142857</v>
      </c>
      <c r="H21" s="22">
        <f>D21/'П 1'!C19</f>
        <v>67.18928571428572</v>
      </c>
      <c r="I21" s="22">
        <f t="shared" si="5"/>
        <v>0.023550334123733568</v>
      </c>
      <c r="J21" s="21">
        <f t="shared" si="0"/>
        <v>7</v>
      </c>
      <c r="K21" s="21">
        <f t="shared" si="1"/>
        <v>35</v>
      </c>
      <c r="L21" s="21">
        <f t="shared" si="2"/>
        <v>31</v>
      </c>
      <c r="M21" s="33">
        <f t="shared" si="3"/>
        <v>24.333333333333332</v>
      </c>
      <c r="N21" s="21">
        <f t="shared" si="4"/>
        <v>15</v>
      </c>
    </row>
    <row r="22" spans="1:14" ht="12.75">
      <c r="A22" s="1">
        <v>12</v>
      </c>
      <c r="B22" s="2" t="s">
        <v>11</v>
      </c>
      <c r="C22" s="33">
        <v>2</v>
      </c>
      <c r="D22" s="34">
        <v>0.1</v>
      </c>
      <c r="E22" s="34">
        <v>0.1</v>
      </c>
      <c r="F22" s="34">
        <v>0.1</v>
      </c>
      <c r="G22" s="22">
        <f>C22/'П 1'!C20</f>
        <v>0.046511627906976744</v>
      </c>
      <c r="H22" s="22">
        <f>D22/'П 1'!C20</f>
        <v>0.002325581395348837</v>
      </c>
      <c r="I22" s="22">
        <f t="shared" si="5"/>
        <v>1</v>
      </c>
      <c r="J22" s="21">
        <f t="shared" si="0"/>
        <v>53</v>
      </c>
      <c r="K22" s="21">
        <f t="shared" si="1"/>
        <v>67</v>
      </c>
      <c r="L22" s="21">
        <f t="shared" si="2"/>
        <v>7</v>
      </c>
      <c r="M22" s="33">
        <f t="shared" si="3"/>
        <v>42.333333333333336</v>
      </c>
      <c r="N22" s="21">
        <f t="shared" si="4"/>
        <v>54</v>
      </c>
    </row>
    <row r="23" spans="1:14" ht="12.75">
      <c r="A23" s="1">
        <v>13</v>
      </c>
      <c r="B23" s="2" t="s">
        <v>12</v>
      </c>
      <c r="C23" s="33">
        <v>2</v>
      </c>
      <c r="D23" s="34">
        <v>621.1</v>
      </c>
      <c r="E23" s="34">
        <v>0</v>
      </c>
      <c r="F23" s="34">
        <v>0</v>
      </c>
      <c r="G23" s="22">
        <f>C23/'П 1'!C21</f>
        <v>0.05714285714285714</v>
      </c>
      <c r="H23" s="22">
        <f>D23/'П 1'!C21</f>
        <v>17.745714285714286</v>
      </c>
      <c r="I23" s="22">
        <v>0</v>
      </c>
      <c r="J23" s="21">
        <f t="shared" si="0"/>
        <v>45</v>
      </c>
      <c r="K23" s="21">
        <f t="shared" si="1"/>
        <v>45</v>
      </c>
      <c r="L23" s="21">
        <f t="shared" si="2"/>
        <v>46</v>
      </c>
      <c r="M23" s="33">
        <f t="shared" si="3"/>
        <v>45.333333333333336</v>
      </c>
      <c r="N23" s="21">
        <f t="shared" si="4"/>
        <v>59</v>
      </c>
    </row>
    <row r="24" spans="1:14" ht="12.75">
      <c r="A24" s="1">
        <v>14</v>
      </c>
      <c r="B24" s="2" t="s">
        <v>13</v>
      </c>
      <c r="C24" s="33">
        <v>3</v>
      </c>
      <c r="D24" s="34">
        <v>10948.4</v>
      </c>
      <c r="E24" s="34">
        <v>10948.4</v>
      </c>
      <c r="F24" s="34">
        <v>0.4</v>
      </c>
      <c r="G24" s="22">
        <f>C24/'П 1'!C22</f>
        <v>0.07894736842105263</v>
      </c>
      <c r="H24" s="22">
        <f>D24/'П 1'!C22</f>
        <v>288.1157894736842</v>
      </c>
      <c r="I24" s="22">
        <f t="shared" si="5"/>
        <v>3.6535018815534697E-05</v>
      </c>
      <c r="J24" s="21">
        <f t="shared" si="0"/>
        <v>35</v>
      </c>
      <c r="K24" s="21">
        <f t="shared" si="1"/>
        <v>19</v>
      </c>
      <c r="L24" s="21">
        <f t="shared" si="2"/>
        <v>45</v>
      </c>
      <c r="M24" s="33">
        <f t="shared" si="3"/>
        <v>33</v>
      </c>
      <c r="N24" s="21">
        <f t="shared" si="4"/>
        <v>36</v>
      </c>
    </row>
    <row r="25" spans="1:14" ht="12.75">
      <c r="A25" s="1">
        <v>15</v>
      </c>
      <c r="B25" s="2" t="s">
        <v>15</v>
      </c>
      <c r="C25" s="43">
        <v>0</v>
      </c>
      <c r="D25" s="44">
        <v>0</v>
      </c>
      <c r="E25" s="44">
        <v>0</v>
      </c>
      <c r="F25" s="44">
        <v>0</v>
      </c>
      <c r="G25" s="18">
        <f>C25/'П 1'!C23</f>
        <v>0</v>
      </c>
      <c r="H25" s="18">
        <f>D25/'П 1'!C23</f>
        <v>0</v>
      </c>
      <c r="I25" s="18">
        <v>0</v>
      </c>
      <c r="J25" s="16">
        <v>82</v>
      </c>
      <c r="K25" s="16">
        <v>82</v>
      </c>
      <c r="L25" s="16">
        <v>82</v>
      </c>
      <c r="M25" s="43">
        <f t="shared" si="3"/>
        <v>82</v>
      </c>
      <c r="N25" s="16">
        <v>82</v>
      </c>
    </row>
    <row r="26" spans="1:14" ht="12.75">
      <c r="A26" s="1">
        <v>16</v>
      </c>
      <c r="B26" s="2" t="s">
        <v>14</v>
      </c>
      <c r="C26" s="43">
        <v>0</v>
      </c>
      <c r="D26" s="44">
        <v>0</v>
      </c>
      <c r="E26" s="44">
        <v>0</v>
      </c>
      <c r="F26" s="44">
        <v>0</v>
      </c>
      <c r="G26" s="18">
        <f>C26/'П 1'!C24</f>
        <v>0</v>
      </c>
      <c r="H26" s="18">
        <f>D26/'П 1'!C24</f>
        <v>0</v>
      </c>
      <c r="I26" s="18">
        <v>0</v>
      </c>
      <c r="J26" s="16">
        <v>82</v>
      </c>
      <c r="K26" s="16">
        <v>82</v>
      </c>
      <c r="L26" s="16">
        <v>82</v>
      </c>
      <c r="M26" s="43">
        <f t="shared" si="3"/>
        <v>82</v>
      </c>
      <c r="N26" s="16">
        <v>82</v>
      </c>
    </row>
    <row r="27" spans="1:14" s="31" customFormat="1" ht="12.75">
      <c r="A27" s="1">
        <v>17</v>
      </c>
      <c r="B27" s="2" t="s">
        <v>16</v>
      </c>
      <c r="C27" s="43">
        <v>0</v>
      </c>
      <c r="D27" s="44">
        <v>0</v>
      </c>
      <c r="E27" s="44">
        <v>0</v>
      </c>
      <c r="F27" s="44">
        <v>0</v>
      </c>
      <c r="G27" s="18">
        <f>C27/'П 1'!C25</f>
        <v>0</v>
      </c>
      <c r="H27" s="18">
        <f>D27/'П 1'!C25</f>
        <v>0</v>
      </c>
      <c r="I27" s="18">
        <v>0</v>
      </c>
      <c r="J27" s="16">
        <v>82</v>
      </c>
      <c r="K27" s="16">
        <v>82</v>
      </c>
      <c r="L27" s="16">
        <v>82</v>
      </c>
      <c r="M27" s="43">
        <f t="shared" si="3"/>
        <v>82</v>
      </c>
      <c r="N27" s="16">
        <v>82</v>
      </c>
    </row>
    <row r="28" spans="1:14" ht="12.75">
      <c r="A28" s="1">
        <v>18</v>
      </c>
      <c r="B28" s="2" t="s">
        <v>17</v>
      </c>
      <c r="C28" s="33">
        <v>2</v>
      </c>
      <c r="D28" s="34">
        <v>35</v>
      </c>
      <c r="E28" s="34">
        <v>35</v>
      </c>
      <c r="F28" s="34">
        <v>35</v>
      </c>
      <c r="G28" s="22">
        <f>C28/'П 1'!C26</f>
        <v>0.08333333333333333</v>
      </c>
      <c r="H28" s="22">
        <f>D28/'П 1'!C26</f>
        <v>1.4583333333333333</v>
      </c>
      <c r="I28" s="22">
        <f t="shared" si="5"/>
        <v>1</v>
      </c>
      <c r="J28" s="21">
        <f t="shared" si="0"/>
        <v>30</v>
      </c>
      <c r="K28" s="21">
        <f t="shared" si="1"/>
        <v>60</v>
      </c>
      <c r="L28" s="21">
        <f t="shared" si="2"/>
        <v>7</v>
      </c>
      <c r="M28" s="33">
        <f t="shared" si="3"/>
        <v>32.333333333333336</v>
      </c>
      <c r="N28" s="21">
        <f t="shared" si="4"/>
        <v>34</v>
      </c>
    </row>
    <row r="29" spans="1:14" ht="12.75">
      <c r="A29" s="1">
        <v>19</v>
      </c>
      <c r="B29" s="2" t="s">
        <v>18</v>
      </c>
      <c r="C29" s="33">
        <v>11</v>
      </c>
      <c r="D29" s="34">
        <v>3324.1</v>
      </c>
      <c r="E29" s="34">
        <v>3324.1</v>
      </c>
      <c r="F29" s="34">
        <v>1152.21</v>
      </c>
      <c r="G29" s="22">
        <f>C29/'П 1'!C27</f>
        <v>0.26154647905673895</v>
      </c>
      <c r="H29" s="22">
        <f>D29/'П 1'!C27</f>
        <v>79.03696827568236</v>
      </c>
      <c r="I29" s="22">
        <f t="shared" si="5"/>
        <v>0.3466231461147378</v>
      </c>
      <c r="J29" s="21">
        <f t="shared" si="0"/>
        <v>10</v>
      </c>
      <c r="K29" s="21">
        <f t="shared" si="1"/>
        <v>31</v>
      </c>
      <c r="L29" s="21">
        <f t="shared" si="2"/>
        <v>20</v>
      </c>
      <c r="M29" s="33">
        <f t="shared" si="3"/>
        <v>20.333333333333332</v>
      </c>
      <c r="N29" s="21">
        <f t="shared" si="4"/>
        <v>8</v>
      </c>
    </row>
    <row r="30" spans="1:14" ht="12.75">
      <c r="A30" s="1">
        <v>20</v>
      </c>
      <c r="B30" s="2" t="s">
        <v>239</v>
      </c>
      <c r="C30" s="33">
        <v>3</v>
      </c>
      <c r="D30" s="34">
        <v>122219.7</v>
      </c>
      <c r="E30" s="34">
        <v>122219.7</v>
      </c>
      <c r="F30" s="34">
        <v>1403.7</v>
      </c>
      <c r="G30" s="22">
        <f>C30/'П 1'!C28</f>
        <v>0.15</v>
      </c>
      <c r="H30" s="22">
        <f>D30/'П 1'!C28</f>
        <v>6110.985</v>
      </c>
      <c r="I30" s="22">
        <f t="shared" si="5"/>
        <v>0.0114850551915935</v>
      </c>
      <c r="J30" s="21">
        <f t="shared" si="0"/>
        <v>19</v>
      </c>
      <c r="K30" s="21">
        <f t="shared" si="1"/>
        <v>4</v>
      </c>
      <c r="L30" s="21">
        <f t="shared" si="2"/>
        <v>35</v>
      </c>
      <c r="M30" s="33">
        <f t="shared" si="3"/>
        <v>19.333333333333332</v>
      </c>
      <c r="N30" s="21">
        <f t="shared" si="4"/>
        <v>5</v>
      </c>
    </row>
    <row r="31" spans="1:14" ht="12.75">
      <c r="A31" s="1">
        <v>21</v>
      </c>
      <c r="B31" s="2" t="s">
        <v>20</v>
      </c>
      <c r="C31" s="33">
        <v>11</v>
      </c>
      <c r="D31" s="34">
        <v>12456</v>
      </c>
      <c r="E31" s="34">
        <v>10352</v>
      </c>
      <c r="F31" s="34">
        <v>124</v>
      </c>
      <c r="G31" s="22">
        <f>C31/'П 1'!C29</f>
        <v>0.4583333333333333</v>
      </c>
      <c r="H31" s="22">
        <f>D31/'П 1'!C29</f>
        <v>519</v>
      </c>
      <c r="I31" s="22">
        <f t="shared" si="5"/>
        <v>0.011978361669242658</v>
      </c>
      <c r="J31" s="21">
        <f t="shared" si="0"/>
        <v>2</v>
      </c>
      <c r="K31" s="21">
        <f t="shared" si="1"/>
        <v>16</v>
      </c>
      <c r="L31" s="21">
        <f t="shared" si="2"/>
        <v>34</v>
      </c>
      <c r="M31" s="33">
        <f t="shared" si="3"/>
        <v>17.333333333333332</v>
      </c>
      <c r="N31" s="21">
        <f t="shared" si="4"/>
        <v>4</v>
      </c>
    </row>
    <row r="32" spans="1:14" ht="12.75">
      <c r="A32" s="1">
        <v>22</v>
      </c>
      <c r="B32" s="2" t="s">
        <v>21</v>
      </c>
      <c r="C32" s="33">
        <v>1</v>
      </c>
      <c r="D32" s="34">
        <v>15</v>
      </c>
      <c r="E32" s="34">
        <v>15</v>
      </c>
      <c r="F32" s="34">
        <v>15</v>
      </c>
      <c r="G32" s="22">
        <f>C32/'П 1'!C30</f>
        <v>0.07692307692307693</v>
      </c>
      <c r="H32" s="22">
        <f>D32/'П 1'!C30</f>
        <v>1.1538461538461537</v>
      </c>
      <c r="I32" s="22">
        <f t="shared" si="5"/>
        <v>1</v>
      </c>
      <c r="J32" s="21">
        <f t="shared" si="0"/>
        <v>36</v>
      </c>
      <c r="K32" s="21">
        <f t="shared" si="1"/>
        <v>62</v>
      </c>
      <c r="L32" s="21">
        <f t="shared" si="2"/>
        <v>7</v>
      </c>
      <c r="M32" s="33">
        <f t="shared" si="3"/>
        <v>35</v>
      </c>
      <c r="N32" s="21">
        <f t="shared" si="4"/>
        <v>44</v>
      </c>
    </row>
    <row r="33" spans="1:14" ht="12.75">
      <c r="A33" s="1">
        <v>23</v>
      </c>
      <c r="B33" s="2" t="s">
        <v>22</v>
      </c>
      <c r="C33" s="43">
        <v>0</v>
      </c>
      <c r="D33" s="44">
        <v>0</v>
      </c>
      <c r="E33" s="44">
        <v>0</v>
      </c>
      <c r="F33" s="44">
        <v>0</v>
      </c>
      <c r="G33" s="18">
        <f>C33/'П 1'!C31</f>
        <v>0</v>
      </c>
      <c r="H33" s="18">
        <f>D33/'П 1'!C31</f>
        <v>0</v>
      </c>
      <c r="I33" s="18">
        <v>0</v>
      </c>
      <c r="J33" s="16">
        <v>82</v>
      </c>
      <c r="K33" s="16">
        <v>82</v>
      </c>
      <c r="L33" s="16">
        <v>82</v>
      </c>
      <c r="M33" s="43">
        <f t="shared" si="3"/>
        <v>82</v>
      </c>
      <c r="N33" s="16">
        <v>82</v>
      </c>
    </row>
    <row r="34" spans="1:14" ht="12.75">
      <c r="A34" s="1">
        <v>24</v>
      </c>
      <c r="B34" s="2" t="s">
        <v>23</v>
      </c>
      <c r="C34" s="33">
        <v>2</v>
      </c>
      <c r="D34" s="34">
        <v>2643</v>
      </c>
      <c r="E34" s="34">
        <v>2643</v>
      </c>
      <c r="F34" s="34">
        <v>2116</v>
      </c>
      <c r="G34" s="22">
        <f>C34/'П 1'!C32</f>
        <v>0.10703812316715541</v>
      </c>
      <c r="H34" s="22">
        <f>D34/'П 1'!C32</f>
        <v>141.45087976539588</v>
      </c>
      <c r="I34" s="22">
        <f t="shared" si="5"/>
        <v>0.8006053726825577</v>
      </c>
      <c r="J34" s="21">
        <f t="shared" si="0"/>
        <v>25</v>
      </c>
      <c r="K34" s="21">
        <f t="shared" si="1"/>
        <v>28</v>
      </c>
      <c r="L34" s="21">
        <f t="shared" si="2"/>
        <v>17</v>
      </c>
      <c r="M34" s="33">
        <f t="shared" si="3"/>
        <v>23.333333333333332</v>
      </c>
      <c r="N34" s="21">
        <f t="shared" si="4"/>
        <v>13</v>
      </c>
    </row>
    <row r="35" spans="1:14" ht="12.75">
      <c r="A35" s="1">
        <v>25</v>
      </c>
      <c r="B35" s="2" t="s">
        <v>240</v>
      </c>
      <c r="C35" s="43">
        <v>0</v>
      </c>
      <c r="D35" s="44">
        <v>0</v>
      </c>
      <c r="E35" s="44">
        <v>0</v>
      </c>
      <c r="F35" s="44">
        <v>0</v>
      </c>
      <c r="G35" s="18">
        <f>C35/'П 1'!C33</f>
        <v>0</v>
      </c>
      <c r="H35" s="18">
        <f>D35/'П 1'!C33</f>
        <v>0</v>
      </c>
      <c r="I35" s="18">
        <v>0</v>
      </c>
      <c r="J35" s="16">
        <v>82</v>
      </c>
      <c r="K35" s="16">
        <v>82</v>
      </c>
      <c r="L35" s="16">
        <v>82</v>
      </c>
      <c r="M35" s="43">
        <f t="shared" si="3"/>
        <v>82</v>
      </c>
      <c r="N35" s="16">
        <v>82</v>
      </c>
    </row>
    <row r="36" spans="1:14" ht="12.75">
      <c r="A36" s="1">
        <v>26</v>
      </c>
      <c r="B36" s="2" t="s">
        <v>25</v>
      </c>
      <c r="C36" s="43">
        <v>0</v>
      </c>
      <c r="D36" s="44">
        <v>0</v>
      </c>
      <c r="E36" s="44">
        <v>0</v>
      </c>
      <c r="F36" s="44">
        <v>0</v>
      </c>
      <c r="G36" s="18">
        <f>C36/'П 1'!C34</f>
        <v>0</v>
      </c>
      <c r="H36" s="18">
        <f>D36/'П 1'!C34</f>
        <v>0</v>
      </c>
      <c r="I36" s="18">
        <v>0</v>
      </c>
      <c r="J36" s="16">
        <v>82</v>
      </c>
      <c r="K36" s="16">
        <v>82</v>
      </c>
      <c r="L36" s="16">
        <v>82</v>
      </c>
      <c r="M36" s="43">
        <f t="shared" si="3"/>
        <v>82</v>
      </c>
      <c r="N36" s="16">
        <v>82</v>
      </c>
    </row>
    <row r="37" spans="1:14" ht="12.75">
      <c r="A37" s="1">
        <v>27</v>
      </c>
      <c r="B37" s="2" t="s">
        <v>26</v>
      </c>
      <c r="C37" s="33">
        <v>3</v>
      </c>
      <c r="D37" s="34">
        <v>7941.997</v>
      </c>
      <c r="E37" s="34">
        <v>7941.997</v>
      </c>
      <c r="F37" s="34">
        <v>3787.6</v>
      </c>
      <c r="G37" s="22">
        <f>C37/'П 1'!C35</f>
        <v>0.06521739130434782</v>
      </c>
      <c r="H37" s="22">
        <f>D37/'П 1'!C35</f>
        <v>172.65210869565217</v>
      </c>
      <c r="I37" s="22">
        <f t="shared" si="5"/>
        <v>0.4769077601011433</v>
      </c>
      <c r="J37" s="21">
        <f t="shared" si="0"/>
        <v>43</v>
      </c>
      <c r="K37" s="21">
        <f t="shared" si="1"/>
        <v>25</v>
      </c>
      <c r="L37" s="21">
        <f t="shared" si="2"/>
        <v>19</v>
      </c>
      <c r="M37" s="33">
        <f t="shared" si="3"/>
        <v>29</v>
      </c>
      <c r="N37" s="21">
        <f t="shared" si="4"/>
        <v>25</v>
      </c>
    </row>
    <row r="38" spans="1:14" ht="12.75">
      <c r="A38" s="1">
        <v>28</v>
      </c>
      <c r="B38" s="2" t="s">
        <v>27</v>
      </c>
      <c r="C38" s="43">
        <v>0</v>
      </c>
      <c r="D38" s="44">
        <v>0</v>
      </c>
      <c r="E38" s="44">
        <v>0</v>
      </c>
      <c r="F38" s="44">
        <v>0</v>
      </c>
      <c r="G38" s="18">
        <f>C38/'П 1'!C36</f>
        <v>0</v>
      </c>
      <c r="H38" s="18">
        <f>D38/'П 1'!C36</f>
        <v>0</v>
      </c>
      <c r="I38" s="18">
        <v>0</v>
      </c>
      <c r="J38" s="16">
        <v>82</v>
      </c>
      <c r="K38" s="16">
        <v>82</v>
      </c>
      <c r="L38" s="16">
        <v>82</v>
      </c>
      <c r="M38" s="43">
        <f t="shared" si="3"/>
        <v>82</v>
      </c>
      <c r="N38" s="16">
        <v>82</v>
      </c>
    </row>
    <row r="39" spans="1:14" ht="12.75">
      <c r="A39" s="1">
        <v>29</v>
      </c>
      <c r="B39" s="2" t="s">
        <v>28</v>
      </c>
      <c r="C39" s="33">
        <v>2</v>
      </c>
      <c r="D39" s="34">
        <v>3034</v>
      </c>
      <c r="E39" s="34">
        <v>295.7</v>
      </c>
      <c r="F39" s="34">
        <v>296.7</v>
      </c>
      <c r="G39" s="22">
        <f>C39/'П 1'!C37</f>
        <v>0.06536532951289399</v>
      </c>
      <c r="H39" s="22">
        <f>D39/'П 1'!C37</f>
        <v>99.15920487106018</v>
      </c>
      <c r="I39" s="22">
        <f t="shared" si="5"/>
        <v>1.0033818058843422</v>
      </c>
      <c r="J39" s="21">
        <f t="shared" si="0"/>
        <v>42</v>
      </c>
      <c r="K39" s="21">
        <f t="shared" si="1"/>
        <v>30</v>
      </c>
      <c r="L39" s="21">
        <f t="shared" si="2"/>
        <v>6</v>
      </c>
      <c r="M39" s="33">
        <f t="shared" si="3"/>
        <v>26</v>
      </c>
      <c r="N39" s="21">
        <f t="shared" si="4"/>
        <v>18</v>
      </c>
    </row>
    <row r="40" spans="1:14" ht="12.75">
      <c r="A40" s="1">
        <v>30</v>
      </c>
      <c r="B40" s="2" t="s">
        <v>29</v>
      </c>
      <c r="C40" s="43">
        <v>0</v>
      </c>
      <c r="D40" s="44">
        <v>0</v>
      </c>
      <c r="E40" s="44">
        <v>0</v>
      </c>
      <c r="F40" s="44">
        <v>0</v>
      </c>
      <c r="G40" s="18">
        <f>C40/'П 1'!C38</f>
        <v>0</v>
      </c>
      <c r="H40" s="18">
        <f>D40/'П 1'!C38</f>
        <v>0</v>
      </c>
      <c r="I40" s="18">
        <v>0</v>
      </c>
      <c r="J40" s="16">
        <v>82</v>
      </c>
      <c r="K40" s="16">
        <v>82</v>
      </c>
      <c r="L40" s="16">
        <v>82</v>
      </c>
      <c r="M40" s="43">
        <f t="shared" si="3"/>
        <v>82</v>
      </c>
      <c r="N40" s="16">
        <v>82</v>
      </c>
    </row>
    <row r="41" spans="1:14" ht="12.75">
      <c r="A41" s="1">
        <v>31</v>
      </c>
      <c r="B41" s="2" t="s">
        <v>30</v>
      </c>
      <c r="C41" s="33">
        <v>3</v>
      </c>
      <c r="D41" s="34">
        <v>792.3</v>
      </c>
      <c r="E41" s="34">
        <v>792.3</v>
      </c>
      <c r="F41" s="34">
        <v>100</v>
      </c>
      <c r="G41" s="22">
        <f>C41/'П 1'!C39</f>
        <v>0.05</v>
      </c>
      <c r="H41" s="22">
        <f>D41/'П 1'!C39</f>
        <v>13.205</v>
      </c>
      <c r="I41" s="22">
        <f t="shared" si="5"/>
        <v>0.12621481761958855</v>
      </c>
      <c r="J41" s="21">
        <f t="shared" si="0"/>
        <v>51</v>
      </c>
      <c r="K41" s="21">
        <f t="shared" si="1"/>
        <v>46</v>
      </c>
      <c r="L41" s="21">
        <f t="shared" si="2"/>
        <v>27</v>
      </c>
      <c r="M41" s="33">
        <f t="shared" si="3"/>
        <v>41.333333333333336</v>
      </c>
      <c r="N41" s="21">
        <f t="shared" si="4"/>
        <v>53</v>
      </c>
    </row>
    <row r="42" spans="1:14" ht="12.75">
      <c r="A42" s="1">
        <v>32</v>
      </c>
      <c r="B42" s="2" t="s">
        <v>31</v>
      </c>
      <c r="C42" s="33">
        <v>6</v>
      </c>
      <c r="D42" s="34">
        <v>403037.6</v>
      </c>
      <c r="E42" s="34">
        <v>403037.6</v>
      </c>
      <c r="F42" s="34">
        <v>310.51</v>
      </c>
      <c r="G42" s="22">
        <f>C42/'П 1'!C40</f>
        <v>0.11574441097193594</v>
      </c>
      <c r="H42" s="22">
        <f>D42/'П 1'!C40</f>
        <v>7774.891601923788</v>
      </c>
      <c r="I42" s="22">
        <f t="shared" si="5"/>
        <v>0.0007704243971282084</v>
      </c>
      <c r="J42" s="21">
        <f t="shared" si="0"/>
        <v>22</v>
      </c>
      <c r="K42" s="21">
        <f t="shared" si="1"/>
        <v>2</v>
      </c>
      <c r="L42" s="21">
        <f t="shared" si="2"/>
        <v>43</v>
      </c>
      <c r="M42" s="33">
        <f t="shared" si="3"/>
        <v>22.333333333333332</v>
      </c>
      <c r="N42" s="21">
        <f t="shared" si="4"/>
        <v>11</v>
      </c>
    </row>
    <row r="43" spans="1:14" ht="12.75">
      <c r="A43" s="1">
        <v>33</v>
      </c>
      <c r="B43" s="2" t="s">
        <v>32</v>
      </c>
      <c r="C43" s="33">
        <v>1</v>
      </c>
      <c r="D43" s="34">
        <v>99</v>
      </c>
      <c r="E43" s="34">
        <v>99</v>
      </c>
      <c r="F43" s="34">
        <v>0</v>
      </c>
      <c r="G43" s="22">
        <f>C43/'П 1'!C41</f>
        <v>0.05263157894736842</v>
      </c>
      <c r="H43" s="22">
        <f>D43/'П 1'!C41</f>
        <v>5.2105263157894735</v>
      </c>
      <c r="I43" s="22">
        <f t="shared" si="5"/>
        <v>0</v>
      </c>
      <c r="J43" s="21">
        <f t="shared" si="0"/>
        <v>49</v>
      </c>
      <c r="K43" s="21">
        <f t="shared" si="1"/>
        <v>53</v>
      </c>
      <c r="L43" s="21">
        <f t="shared" si="2"/>
        <v>46</v>
      </c>
      <c r="M43" s="33">
        <f t="shared" si="3"/>
        <v>49.333333333333336</v>
      </c>
      <c r="N43" s="21">
        <f t="shared" si="4"/>
        <v>62</v>
      </c>
    </row>
    <row r="44" spans="1:14" ht="12.75">
      <c r="A44" s="1">
        <v>34</v>
      </c>
      <c r="B44" s="2" t="s">
        <v>33</v>
      </c>
      <c r="C44" s="33">
        <v>3</v>
      </c>
      <c r="D44" s="34">
        <v>29357.72</v>
      </c>
      <c r="E44" s="34">
        <v>29357.72</v>
      </c>
      <c r="F44" s="34">
        <v>0</v>
      </c>
      <c r="G44" s="22">
        <f>C44/'П 1'!C42</f>
        <v>0.12</v>
      </c>
      <c r="H44" s="22">
        <f>D44/'П 1'!C42</f>
        <v>1174.3088</v>
      </c>
      <c r="I44" s="22">
        <f t="shared" si="5"/>
        <v>0</v>
      </c>
      <c r="J44" s="21">
        <f t="shared" si="0"/>
        <v>21</v>
      </c>
      <c r="K44" s="21">
        <f t="shared" si="1"/>
        <v>11</v>
      </c>
      <c r="L44" s="21">
        <f t="shared" si="2"/>
        <v>46</v>
      </c>
      <c r="M44" s="33">
        <f t="shared" si="3"/>
        <v>26</v>
      </c>
      <c r="N44" s="21">
        <f t="shared" si="4"/>
        <v>18</v>
      </c>
    </row>
    <row r="45" spans="1:14" ht="12.75">
      <c r="A45" s="1">
        <v>35</v>
      </c>
      <c r="B45" s="2" t="s">
        <v>241</v>
      </c>
      <c r="C45" s="33">
        <v>2</v>
      </c>
      <c r="D45" s="34">
        <v>1336</v>
      </c>
      <c r="E45" s="34">
        <v>1336</v>
      </c>
      <c r="F45" s="34">
        <v>0</v>
      </c>
      <c r="G45" s="22">
        <f>C45/'П 1'!C43</f>
        <v>0.06177606177606178</v>
      </c>
      <c r="H45" s="22">
        <f>D45/'П 1'!C43</f>
        <v>41.26640926640927</v>
      </c>
      <c r="I45" s="22">
        <f t="shared" si="5"/>
        <v>0</v>
      </c>
      <c r="J45" s="21">
        <f t="shared" si="0"/>
        <v>44</v>
      </c>
      <c r="K45" s="21">
        <f t="shared" si="1"/>
        <v>40</v>
      </c>
      <c r="L45" s="21">
        <f t="shared" si="2"/>
        <v>46</v>
      </c>
      <c r="M45" s="33">
        <f t="shared" si="3"/>
        <v>43.333333333333336</v>
      </c>
      <c r="N45" s="21">
        <f t="shared" si="4"/>
        <v>56</v>
      </c>
    </row>
    <row r="46" spans="1:14" ht="12.75">
      <c r="A46" s="1">
        <v>36</v>
      </c>
      <c r="B46" s="2" t="s">
        <v>35</v>
      </c>
      <c r="C46" s="33">
        <v>1</v>
      </c>
      <c r="D46" s="34">
        <v>6900.8</v>
      </c>
      <c r="E46" s="34">
        <v>6900.8</v>
      </c>
      <c r="F46" s="34">
        <v>0</v>
      </c>
      <c r="G46" s="22">
        <f>C46/'П 1'!C44</f>
        <v>0.03125</v>
      </c>
      <c r="H46" s="22">
        <f>D46/'П 1'!C44</f>
        <v>215.65</v>
      </c>
      <c r="I46" s="22">
        <f t="shared" si="5"/>
        <v>0</v>
      </c>
      <c r="J46" s="21">
        <f t="shared" si="0"/>
        <v>63</v>
      </c>
      <c r="K46" s="21">
        <f t="shared" si="1"/>
        <v>21</v>
      </c>
      <c r="L46" s="21">
        <f t="shared" si="2"/>
        <v>46</v>
      </c>
      <c r="M46" s="33">
        <f t="shared" si="3"/>
        <v>43.333333333333336</v>
      </c>
      <c r="N46" s="21">
        <f t="shared" si="4"/>
        <v>56</v>
      </c>
    </row>
    <row r="47" spans="1:14" ht="12.75">
      <c r="A47" s="1">
        <v>37</v>
      </c>
      <c r="B47" s="2" t="s">
        <v>36</v>
      </c>
      <c r="C47" s="43">
        <v>0</v>
      </c>
      <c r="D47" s="44">
        <v>0</v>
      </c>
      <c r="E47" s="44">
        <v>0</v>
      </c>
      <c r="F47" s="44">
        <v>0</v>
      </c>
      <c r="G47" s="18">
        <f>C47/'П 1'!C45</f>
        <v>0</v>
      </c>
      <c r="H47" s="18">
        <f>D47/'П 1'!C45</f>
        <v>0</v>
      </c>
      <c r="I47" s="18">
        <v>0</v>
      </c>
      <c r="J47" s="16">
        <v>82</v>
      </c>
      <c r="K47" s="16">
        <v>82</v>
      </c>
      <c r="L47" s="16">
        <v>82</v>
      </c>
      <c r="M47" s="43">
        <f t="shared" si="3"/>
        <v>82</v>
      </c>
      <c r="N47" s="16">
        <v>82</v>
      </c>
    </row>
    <row r="48" spans="1:14" ht="12.75">
      <c r="A48" s="1">
        <v>38</v>
      </c>
      <c r="B48" s="2" t="s">
        <v>37</v>
      </c>
      <c r="C48" s="43">
        <v>0</v>
      </c>
      <c r="D48" s="44">
        <v>0</v>
      </c>
      <c r="E48" s="44">
        <v>0</v>
      </c>
      <c r="F48" s="44">
        <v>0</v>
      </c>
      <c r="G48" s="18">
        <f>C48/'П 1'!C46</f>
        <v>0</v>
      </c>
      <c r="H48" s="18">
        <f>D48/'П 1'!C46</f>
        <v>0</v>
      </c>
      <c r="I48" s="18">
        <v>0</v>
      </c>
      <c r="J48" s="16">
        <v>82</v>
      </c>
      <c r="K48" s="16">
        <v>82</v>
      </c>
      <c r="L48" s="16">
        <v>82</v>
      </c>
      <c r="M48" s="43">
        <f t="shared" si="3"/>
        <v>82</v>
      </c>
      <c r="N48" s="16">
        <v>82</v>
      </c>
    </row>
    <row r="49" spans="1:15" ht="12.75">
      <c r="A49" s="1">
        <v>39</v>
      </c>
      <c r="B49" s="2" t="s">
        <v>38</v>
      </c>
      <c r="C49" s="33">
        <v>1</v>
      </c>
      <c r="D49" s="34">
        <v>8</v>
      </c>
      <c r="E49" s="34">
        <v>8</v>
      </c>
      <c r="F49" s="34">
        <v>8</v>
      </c>
      <c r="G49" s="22">
        <f>C49/'П 1'!C47</f>
        <v>0.05263157894736842</v>
      </c>
      <c r="H49" s="22">
        <f>D49/'П 1'!C47</f>
        <v>0.42105263157894735</v>
      </c>
      <c r="I49" s="22">
        <f t="shared" si="5"/>
        <v>1</v>
      </c>
      <c r="J49" s="21">
        <f t="shared" si="0"/>
        <v>49</v>
      </c>
      <c r="K49" s="21">
        <f t="shared" si="1"/>
        <v>65</v>
      </c>
      <c r="L49" s="21">
        <f t="shared" si="2"/>
        <v>7</v>
      </c>
      <c r="M49" s="33">
        <f t="shared" si="3"/>
        <v>40.333333333333336</v>
      </c>
      <c r="N49" s="21">
        <f t="shared" si="4"/>
        <v>50</v>
      </c>
      <c r="O49" s="31"/>
    </row>
    <row r="50" spans="1:14" ht="12.75">
      <c r="A50" s="1">
        <v>40</v>
      </c>
      <c r="B50" s="2" t="s">
        <v>39</v>
      </c>
      <c r="C50" s="33">
        <v>4</v>
      </c>
      <c r="D50" s="34">
        <v>761245</v>
      </c>
      <c r="E50" s="34">
        <v>761245</v>
      </c>
      <c r="F50" s="34">
        <v>100.5</v>
      </c>
      <c r="G50" s="22">
        <f>C50/'П 1'!C48</f>
        <v>0.04</v>
      </c>
      <c r="H50" s="22">
        <f>D50/'П 1'!C48</f>
        <v>7612.45</v>
      </c>
      <c r="I50" s="22">
        <f t="shared" si="5"/>
        <v>0.00013202057156368844</v>
      </c>
      <c r="J50" s="21">
        <f t="shared" si="0"/>
        <v>55</v>
      </c>
      <c r="K50" s="21">
        <f t="shared" si="1"/>
        <v>3</v>
      </c>
      <c r="L50" s="21">
        <f t="shared" si="2"/>
        <v>44</v>
      </c>
      <c r="M50" s="33">
        <f t="shared" si="3"/>
        <v>34</v>
      </c>
      <c r="N50" s="21">
        <f t="shared" si="4"/>
        <v>43</v>
      </c>
    </row>
    <row r="51" spans="1:14" ht="11.25" customHeight="1">
      <c r="A51" s="1">
        <v>41</v>
      </c>
      <c r="B51" s="2" t="s">
        <v>242</v>
      </c>
      <c r="C51" s="33">
        <v>5</v>
      </c>
      <c r="D51" s="34">
        <v>2139.193</v>
      </c>
      <c r="E51" s="34">
        <v>2139.193</v>
      </c>
      <c r="F51" s="34">
        <v>73.898</v>
      </c>
      <c r="G51" s="22">
        <f>C51/'П 1'!C49</f>
        <v>0.08746355685131191</v>
      </c>
      <c r="H51" s="22">
        <f>D51/'П 1'!C49</f>
        <v>37.4202857142857</v>
      </c>
      <c r="I51" s="22">
        <f t="shared" si="5"/>
        <v>0.03454480264286579</v>
      </c>
      <c r="J51" s="21">
        <f t="shared" si="0"/>
        <v>28</v>
      </c>
      <c r="K51" s="21">
        <f t="shared" si="1"/>
        <v>42</v>
      </c>
      <c r="L51" s="21">
        <f t="shared" si="2"/>
        <v>29</v>
      </c>
      <c r="M51" s="33">
        <f t="shared" si="3"/>
        <v>33</v>
      </c>
      <c r="N51" s="21">
        <f t="shared" si="4"/>
        <v>36</v>
      </c>
    </row>
    <row r="52" spans="1:14" ht="12.75">
      <c r="A52" s="1">
        <v>42</v>
      </c>
      <c r="B52" s="2" t="s">
        <v>41</v>
      </c>
      <c r="C52" s="33">
        <v>1</v>
      </c>
      <c r="D52" s="34">
        <v>52.4</v>
      </c>
      <c r="E52" s="34">
        <v>52.4</v>
      </c>
      <c r="F52" s="34">
        <v>0</v>
      </c>
      <c r="G52" s="22">
        <f>C52/'П 1'!C50</f>
        <v>0.03344941348973607</v>
      </c>
      <c r="H52" s="22">
        <f>D52/'П 1'!C50</f>
        <v>1.75274926686217</v>
      </c>
      <c r="I52" s="22">
        <f t="shared" si="5"/>
        <v>0</v>
      </c>
      <c r="J52" s="21">
        <f t="shared" si="0"/>
        <v>61</v>
      </c>
      <c r="K52" s="21">
        <f t="shared" si="1"/>
        <v>59</v>
      </c>
      <c r="L52" s="21">
        <f t="shared" si="2"/>
        <v>46</v>
      </c>
      <c r="M52" s="33">
        <f t="shared" si="3"/>
        <v>55.333333333333336</v>
      </c>
      <c r="N52" s="21">
        <f t="shared" si="4"/>
        <v>66</v>
      </c>
    </row>
    <row r="53" spans="1:14" ht="12.75">
      <c r="A53" s="1">
        <v>43</v>
      </c>
      <c r="B53" s="2" t="s">
        <v>42</v>
      </c>
      <c r="C53" s="33">
        <v>3</v>
      </c>
      <c r="D53" s="34">
        <v>2339</v>
      </c>
      <c r="E53" s="34">
        <v>2339</v>
      </c>
      <c r="F53" s="34">
        <v>0</v>
      </c>
      <c r="G53" s="22">
        <f>C53/'П 1'!C51</f>
        <v>0.26146131805157596</v>
      </c>
      <c r="H53" s="22">
        <f>D53/'П 1'!C51</f>
        <v>203.85267430754539</v>
      </c>
      <c r="I53" s="22">
        <f t="shared" si="5"/>
        <v>0</v>
      </c>
      <c r="J53" s="21">
        <f t="shared" si="0"/>
        <v>11</v>
      </c>
      <c r="K53" s="21">
        <f t="shared" si="1"/>
        <v>22</v>
      </c>
      <c r="L53" s="21">
        <f t="shared" si="2"/>
        <v>46</v>
      </c>
      <c r="M53" s="33">
        <f t="shared" si="3"/>
        <v>26.333333333333332</v>
      </c>
      <c r="N53" s="21">
        <f t="shared" si="4"/>
        <v>20</v>
      </c>
    </row>
    <row r="54" spans="1:14" ht="12.75">
      <c r="A54" s="1">
        <v>44</v>
      </c>
      <c r="B54" s="2" t="s">
        <v>43</v>
      </c>
      <c r="C54" s="33">
        <v>2</v>
      </c>
      <c r="D54" s="34">
        <v>68668.2</v>
      </c>
      <c r="E54" s="34">
        <v>68668.2</v>
      </c>
      <c r="F54" s="34">
        <v>2136.1</v>
      </c>
      <c r="G54" s="22">
        <f>C54/'П 1'!C52</f>
        <v>0.03571428571428571</v>
      </c>
      <c r="H54" s="22">
        <f>D54/'П 1'!C52</f>
        <v>1226.2178571428572</v>
      </c>
      <c r="I54" s="22">
        <f t="shared" si="5"/>
        <v>0.03110755779239881</v>
      </c>
      <c r="J54" s="21">
        <f t="shared" si="0"/>
        <v>59</v>
      </c>
      <c r="K54" s="21">
        <f t="shared" si="1"/>
        <v>10</v>
      </c>
      <c r="L54" s="21">
        <f t="shared" si="2"/>
        <v>30</v>
      </c>
      <c r="M54" s="33">
        <f t="shared" si="3"/>
        <v>33</v>
      </c>
      <c r="N54" s="21">
        <f t="shared" si="4"/>
        <v>36</v>
      </c>
    </row>
    <row r="55" spans="1:14" ht="12.75">
      <c r="A55" s="1">
        <v>45</v>
      </c>
      <c r="B55" s="2" t="s">
        <v>44</v>
      </c>
      <c r="C55" s="33">
        <v>5</v>
      </c>
      <c r="D55" s="34">
        <v>14425</v>
      </c>
      <c r="E55" s="34">
        <v>8084</v>
      </c>
      <c r="F55" s="34">
        <v>0</v>
      </c>
      <c r="G55" s="22">
        <f>C55/'П 1'!C53</f>
        <v>0.2631578947368421</v>
      </c>
      <c r="H55" s="22">
        <f>D55/'П 1'!C53</f>
        <v>759.2105263157895</v>
      </c>
      <c r="I55" s="22">
        <f t="shared" si="5"/>
        <v>0</v>
      </c>
      <c r="J55" s="21">
        <f t="shared" si="0"/>
        <v>9</v>
      </c>
      <c r="K55" s="21">
        <f t="shared" si="1"/>
        <v>12</v>
      </c>
      <c r="L55" s="21">
        <f t="shared" si="2"/>
        <v>46</v>
      </c>
      <c r="M55" s="33">
        <f t="shared" si="3"/>
        <v>22.333333333333332</v>
      </c>
      <c r="N55" s="21">
        <f t="shared" si="4"/>
        <v>11</v>
      </c>
    </row>
    <row r="56" spans="1:14" ht="12.75">
      <c r="A56" s="1">
        <v>46</v>
      </c>
      <c r="B56" s="2" t="s">
        <v>45</v>
      </c>
      <c r="C56" s="33">
        <v>2</v>
      </c>
      <c r="D56" s="34">
        <v>10.5</v>
      </c>
      <c r="E56" s="34">
        <v>10.5</v>
      </c>
      <c r="F56" s="34">
        <v>25.5</v>
      </c>
      <c r="G56" s="22">
        <f>C56/'П 1'!C54</f>
        <v>0.0392156862745098</v>
      </c>
      <c r="H56" s="22">
        <f>D56/'П 1'!C54</f>
        <v>0.20588235294117646</v>
      </c>
      <c r="I56" s="22">
        <f t="shared" si="5"/>
        <v>2.4285714285714284</v>
      </c>
      <c r="J56" s="21">
        <f t="shared" si="0"/>
        <v>58</v>
      </c>
      <c r="K56" s="21">
        <f t="shared" si="1"/>
        <v>66</v>
      </c>
      <c r="L56" s="21">
        <f t="shared" si="2"/>
        <v>4</v>
      </c>
      <c r="M56" s="33">
        <f t="shared" si="3"/>
        <v>42.666666666666664</v>
      </c>
      <c r="N56" s="21">
        <f t="shared" si="4"/>
        <v>55</v>
      </c>
    </row>
    <row r="57" spans="1:14" ht="12.75">
      <c r="A57" s="1">
        <v>47</v>
      </c>
      <c r="B57" s="2" t="s">
        <v>46</v>
      </c>
      <c r="C57" s="33">
        <v>8</v>
      </c>
      <c r="D57" s="34">
        <v>5899</v>
      </c>
      <c r="E57" s="34">
        <v>5569</v>
      </c>
      <c r="F57" s="34">
        <v>5364</v>
      </c>
      <c r="G57" s="22">
        <f>C57/'П 1'!C55</f>
        <v>0.19047619047619047</v>
      </c>
      <c r="H57" s="22">
        <f>D57/'П 1'!C55</f>
        <v>140.45238095238096</v>
      </c>
      <c r="I57" s="22">
        <f t="shared" si="5"/>
        <v>0.9631890824205422</v>
      </c>
      <c r="J57" s="21">
        <f t="shared" si="0"/>
        <v>15</v>
      </c>
      <c r="K57" s="21">
        <f t="shared" si="1"/>
        <v>29</v>
      </c>
      <c r="L57" s="21">
        <f t="shared" si="2"/>
        <v>15</v>
      </c>
      <c r="M57" s="33">
        <f t="shared" si="3"/>
        <v>19.666666666666668</v>
      </c>
      <c r="N57" s="21">
        <f t="shared" si="4"/>
        <v>6</v>
      </c>
    </row>
    <row r="58" spans="1:14" ht="12.75">
      <c r="A58" s="1">
        <v>48</v>
      </c>
      <c r="B58" s="2" t="s">
        <v>47</v>
      </c>
      <c r="C58" s="33">
        <v>1</v>
      </c>
      <c r="D58" s="34">
        <v>100</v>
      </c>
      <c r="E58" s="34">
        <v>100</v>
      </c>
      <c r="F58" s="34">
        <v>0</v>
      </c>
      <c r="G58" s="22">
        <f>C58/'П 1'!C56</f>
        <v>0.02631578947368421</v>
      </c>
      <c r="H58" s="22">
        <f>D58/'П 1'!C56</f>
        <v>2.6315789473684212</v>
      </c>
      <c r="I58" s="22">
        <f t="shared" si="5"/>
        <v>0</v>
      </c>
      <c r="J58" s="21">
        <f t="shared" si="0"/>
        <v>66</v>
      </c>
      <c r="K58" s="21">
        <f t="shared" si="1"/>
        <v>57</v>
      </c>
      <c r="L58" s="21">
        <f t="shared" si="2"/>
        <v>46</v>
      </c>
      <c r="M58" s="33">
        <f t="shared" si="3"/>
        <v>56.333333333333336</v>
      </c>
      <c r="N58" s="21">
        <f t="shared" si="4"/>
        <v>67</v>
      </c>
    </row>
    <row r="59" spans="1:14" ht="12.75">
      <c r="A59" s="1">
        <v>49</v>
      </c>
      <c r="B59" s="2" t="s">
        <v>48</v>
      </c>
      <c r="C59" s="33">
        <v>2</v>
      </c>
      <c r="D59" s="34">
        <v>1566.5</v>
      </c>
      <c r="E59" s="34">
        <v>1566.5</v>
      </c>
      <c r="F59" s="34">
        <v>0</v>
      </c>
      <c r="G59" s="22">
        <f>C59/'П 1'!C57</f>
        <v>0.08695652173913043</v>
      </c>
      <c r="H59" s="22">
        <f>D59/'П 1'!C57</f>
        <v>68.1086956521739</v>
      </c>
      <c r="I59" s="22">
        <f t="shared" si="5"/>
        <v>0</v>
      </c>
      <c r="J59" s="21">
        <f t="shared" si="0"/>
        <v>29</v>
      </c>
      <c r="K59" s="21">
        <f t="shared" si="1"/>
        <v>34</v>
      </c>
      <c r="L59" s="21">
        <f t="shared" si="2"/>
        <v>46</v>
      </c>
      <c r="M59" s="33">
        <f t="shared" si="3"/>
        <v>36.333333333333336</v>
      </c>
      <c r="N59" s="21">
        <f t="shared" si="4"/>
        <v>46</v>
      </c>
    </row>
    <row r="60" spans="1:14" ht="12.75">
      <c r="A60" s="1">
        <v>50</v>
      </c>
      <c r="B60" s="2" t="s">
        <v>49</v>
      </c>
      <c r="C60" s="33">
        <v>2</v>
      </c>
      <c r="D60" s="34">
        <v>9721.7</v>
      </c>
      <c r="E60" s="34">
        <v>9721.7</v>
      </c>
      <c r="F60" s="34">
        <v>7.8</v>
      </c>
      <c r="G60" s="22">
        <f>C60/'П 1'!C58</f>
        <v>0.08333333333333333</v>
      </c>
      <c r="H60" s="22">
        <f>D60/'П 1'!C58</f>
        <v>405.0708333333334</v>
      </c>
      <c r="I60" s="22">
        <f t="shared" si="5"/>
        <v>0.0008023288108046946</v>
      </c>
      <c r="J60" s="21">
        <f t="shared" si="0"/>
        <v>30</v>
      </c>
      <c r="K60" s="21">
        <f t="shared" si="1"/>
        <v>17</v>
      </c>
      <c r="L60" s="21">
        <f t="shared" si="2"/>
        <v>42</v>
      </c>
      <c r="M60" s="33">
        <f t="shared" si="3"/>
        <v>29.666666666666668</v>
      </c>
      <c r="N60" s="21">
        <f t="shared" si="4"/>
        <v>27</v>
      </c>
    </row>
    <row r="61" spans="1:14" ht="12.75">
      <c r="A61" s="1">
        <v>51</v>
      </c>
      <c r="B61" s="2" t="s">
        <v>50</v>
      </c>
      <c r="C61" s="33">
        <v>27</v>
      </c>
      <c r="D61" s="34">
        <v>78242.8</v>
      </c>
      <c r="E61" s="34">
        <v>19212.3</v>
      </c>
      <c r="F61" s="34">
        <v>67595</v>
      </c>
      <c r="G61" s="22">
        <f>C61/'П 1'!C59</f>
        <v>0.6</v>
      </c>
      <c r="H61" s="22">
        <f>D61/'П 1'!C59</f>
        <v>1738.728888888889</v>
      </c>
      <c r="I61" s="22">
        <f t="shared" si="5"/>
        <v>3.5183189935614165</v>
      </c>
      <c r="J61" s="21">
        <f t="shared" si="0"/>
        <v>1</v>
      </c>
      <c r="K61" s="21">
        <f t="shared" si="1"/>
        <v>6</v>
      </c>
      <c r="L61" s="21">
        <f t="shared" si="2"/>
        <v>3</v>
      </c>
      <c r="M61" s="33">
        <f t="shared" si="3"/>
        <v>3.3333333333333335</v>
      </c>
      <c r="N61" s="21">
        <f t="shared" si="4"/>
        <v>1</v>
      </c>
    </row>
    <row r="62" spans="1:14" ht="12.75">
      <c r="A62" s="1">
        <v>52</v>
      </c>
      <c r="B62" s="2" t="s">
        <v>51</v>
      </c>
      <c r="C62" s="33">
        <v>8</v>
      </c>
      <c r="D62" s="34">
        <v>14277</v>
      </c>
      <c r="E62" s="34">
        <v>14277</v>
      </c>
      <c r="F62" s="34">
        <v>20</v>
      </c>
      <c r="G62" s="22">
        <f>C62/'П 1'!C60</f>
        <v>0.2152439923337756</v>
      </c>
      <c r="H62" s="22">
        <f>D62/'П 1'!C60</f>
        <v>384.12980981866434</v>
      </c>
      <c r="I62" s="22">
        <f t="shared" si="5"/>
        <v>0.0014008545212579673</v>
      </c>
      <c r="J62" s="21">
        <f t="shared" si="0"/>
        <v>14</v>
      </c>
      <c r="K62" s="21">
        <f t="shared" si="1"/>
        <v>18</v>
      </c>
      <c r="L62" s="21">
        <f t="shared" si="2"/>
        <v>41</v>
      </c>
      <c r="M62" s="33">
        <f t="shared" si="3"/>
        <v>24.333333333333332</v>
      </c>
      <c r="N62" s="21">
        <f t="shared" si="4"/>
        <v>15</v>
      </c>
    </row>
    <row r="63" spans="1:14" ht="12.75">
      <c r="A63" s="1">
        <v>53</v>
      </c>
      <c r="B63" s="2" t="s">
        <v>52</v>
      </c>
      <c r="C63" s="33">
        <v>1</v>
      </c>
      <c r="D63" s="34">
        <v>13427.9</v>
      </c>
      <c r="E63" s="34">
        <v>13427.9</v>
      </c>
      <c r="F63" s="34">
        <v>19</v>
      </c>
      <c r="G63" s="22">
        <f>C63/'П 1'!C61</f>
        <v>0.05555555555555555</v>
      </c>
      <c r="H63" s="22">
        <f>D63/'П 1'!C61</f>
        <v>745.9944444444444</v>
      </c>
      <c r="I63" s="22">
        <f t="shared" si="5"/>
        <v>0.0014149643652395386</v>
      </c>
      <c r="J63" s="21">
        <f t="shared" si="0"/>
        <v>47</v>
      </c>
      <c r="K63" s="21">
        <f t="shared" si="1"/>
        <v>13</v>
      </c>
      <c r="L63" s="21">
        <f t="shared" si="2"/>
        <v>40</v>
      </c>
      <c r="M63" s="33">
        <f t="shared" si="3"/>
        <v>33.333333333333336</v>
      </c>
      <c r="N63" s="21">
        <f t="shared" si="4"/>
        <v>40</v>
      </c>
    </row>
    <row r="64" spans="1:14" ht="12.75">
      <c r="A64" s="1">
        <v>54</v>
      </c>
      <c r="B64" s="2" t="s">
        <v>53</v>
      </c>
      <c r="C64" s="33">
        <v>10</v>
      </c>
      <c r="D64" s="34">
        <v>14043</v>
      </c>
      <c r="E64" s="34">
        <v>14043</v>
      </c>
      <c r="F64" s="34">
        <v>109</v>
      </c>
      <c r="G64" s="22">
        <f>C64/'П 1'!C62</f>
        <v>0.1724137931034483</v>
      </c>
      <c r="H64" s="22">
        <f>D64/'П 1'!C62</f>
        <v>242.1206896551724</v>
      </c>
      <c r="I64" s="22">
        <f t="shared" si="5"/>
        <v>0.007761874243395286</v>
      </c>
      <c r="J64" s="21">
        <f t="shared" si="0"/>
        <v>16</v>
      </c>
      <c r="K64" s="21">
        <f t="shared" si="1"/>
        <v>20</v>
      </c>
      <c r="L64" s="21">
        <f t="shared" si="2"/>
        <v>36</v>
      </c>
      <c r="M64" s="33">
        <f t="shared" si="3"/>
        <v>24</v>
      </c>
      <c r="N64" s="21">
        <f t="shared" si="4"/>
        <v>14</v>
      </c>
    </row>
    <row r="65" spans="1:14" ht="12.75">
      <c r="A65" s="1">
        <v>55</v>
      </c>
      <c r="B65" s="2" t="s">
        <v>54</v>
      </c>
      <c r="C65" s="33">
        <v>2</v>
      </c>
      <c r="D65" s="34">
        <v>28</v>
      </c>
      <c r="E65" s="34">
        <v>28</v>
      </c>
      <c r="F65" s="34">
        <v>0</v>
      </c>
      <c r="G65" s="22">
        <f>C65/'П 1'!C63</f>
        <v>0.08333333333333333</v>
      </c>
      <c r="H65" s="22">
        <f>D65/'П 1'!C63</f>
        <v>1.1666666666666667</v>
      </c>
      <c r="I65" s="22">
        <f t="shared" si="5"/>
        <v>0</v>
      </c>
      <c r="J65" s="21">
        <f t="shared" si="0"/>
        <v>30</v>
      </c>
      <c r="K65" s="21">
        <f t="shared" si="1"/>
        <v>61</v>
      </c>
      <c r="L65" s="21">
        <f t="shared" si="2"/>
        <v>46</v>
      </c>
      <c r="M65" s="33">
        <f t="shared" si="3"/>
        <v>45.666666666666664</v>
      </c>
      <c r="N65" s="21">
        <f t="shared" si="4"/>
        <v>60</v>
      </c>
    </row>
    <row r="66" spans="1:14" ht="12.75">
      <c r="A66" s="1">
        <v>56</v>
      </c>
      <c r="B66" s="2" t="s">
        <v>55</v>
      </c>
      <c r="C66" s="33">
        <v>8</v>
      </c>
      <c r="D66" s="34">
        <v>139.4</v>
      </c>
      <c r="E66" s="34">
        <v>139.4</v>
      </c>
      <c r="F66" s="34">
        <v>139.4</v>
      </c>
      <c r="G66" s="22">
        <f>C66/'П 1'!C64</f>
        <v>0.16</v>
      </c>
      <c r="H66" s="22">
        <f>D66/'П 1'!C64</f>
        <v>2.7880000000000003</v>
      </c>
      <c r="I66" s="22">
        <f t="shared" si="5"/>
        <v>1</v>
      </c>
      <c r="J66" s="21">
        <f t="shared" si="0"/>
        <v>17</v>
      </c>
      <c r="K66" s="21">
        <f t="shared" si="1"/>
        <v>56</v>
      </c>
      <c r="L66" s="21">
        <f t="shared" si="2"/>
        <v>7</v>
      </c>
      <c r="M66" s="33">
        <f t="shared" si="3"/>
        <v>26.666666666666668</v>
      </c>
      <c r="N66" s="21">
        <f t="shared" si="4"/>
        <v>22</v>
      </c>
    </row>
    <row r="67" spans="1:14" ht="12.75">
      <c r="A67" s="1">
        <v>57</v>
      </c>
      <c r="B67" s="2" t="s">
        <v>243</v>
      </c>
      <c r="C67" s="33">
        <v>2</v>
      </c>
      <c r="D67" s="34">
        <v>108888.4</v>
      </c>
      <c r="E67" s="34">
        <v>108888.4</v>
      </c>
      <c r="F67" s="34">
        <v>0</v>
      </c>
      <c r="G67" s="22">
        <f>C67/'П 1'!C65</f>
        <v>0.022727272727272728</v>
      </c>
      <c r="H67" s="22">
        <f>D67/'П 1'!C65</f>
        <v>1237.3681818181817</v>
      </c>
      <c r="I67" s="22">
        <f t="shared" si="5"/>
        <v>0</v>
      </c>
      <c r="J67" s="21">
        <f t="shared" si="0"/>
        <v>67</v>
      </c>
      <c r="K67" s="21">
        <f t="shared" si="1"/>
        <v>9</v>
      </c>
      <c r="L67" s="21">
        <f t="shared" si="2"/>
        <v>46</v>
      </c>
      <c r="M67" s="33">
        <f t="shared" si="3"/>
        <v>40.666666666666664</v>
      </c>
      <c r="N67" s="21">
        <f t="shared" si="4"/>
        <v>51</v>
      </c>
    </row>
    <row r="68" spans="1:14" ht="12.75">
      <c r="A68" s="1">
        <v>58</v>
      </c>
      <c r="B68" s="2" t="s">
        <v>57</v>
      </c>
      <c r="C68" s="33">
        <v>3</v>
      </c>
      <c r="D68" s="34">
        <v>108973</v>
      </c>
      <c r="E68" s="34">
        <v>108973</v>
      </c>
      <c r="F68" s="34">
        <v>0</v>
      </c>
      <c r="G68" s="22">
        <f>C68/'П 1'!C66</f>
        <v>0.07692307692307693</v>
      </c>
      <c r="H68" s="22">
        <f>D68/'П 1'!C66</f>
        <v>2794.1794871794873</v>
      </c>
      <c r="I68" s="22">
        <f t="shared" si="5"/>
        <v>0</v>
      </c>
      <c r="J68" s="21">
        <f t="shared" si="0"/>
        <v>36</v>
      </c>
      <c r="K68" s="21">
        <f t="shared" si="1"/>
        <v>5</v>
      </c>
      <c r="L68" s="21">
        <f t="shared" si="2"/>
        <v>46</v>
      </c>
      <c r="M68" s="33">
        <f t="shared" si="3"/>
        <v>29</v>
      </c>
      <c r="N68" s="21">
        <f t="shared" si="4"/>
        <v>25</v>
      </c>
    </row>
    <row r="69" spans="1:14" ht="12.75">
      <c r="A69" s="1">
        <v>59</v>
      </c>
      <c r="B69" s="2" t="s">
        <v>58</v>
      </c>
      <c r="C69" s="33">
        <v>1</v>
      </c>
      <c r="D69" s="34">
        <v>1128.2</v>
      </c>
      <c r="E69" s="34">
        <v>1128.2</v>
      </c>
      <c r="F69" s="34">
        <v>1128.2</v>
      </c>
      <c r="G69" s="22">
        <f>C69/'П 1'!C67</f>
        <v>0.055044488010858095</v>
      </c>
      <c r="H69" s="22">
        <f>D69/'П 1'!C67</f>
        <v>62.10119137385011</v>
      </c>
      <c r="I69" s="22">
        <f t="shared" si="5"/>
        <v>1</v>
      </c>
      <c r="J69" s="21">
        <f t="shared" si="0"/>
        <v>48</v>
      </c>
      <c r="K69" s="21">
        <f t="shared" si="1"/>
        <v>37</v>
      </c>
      <c r="L69" s="21">
        <f t="shared" si="2"/>
        <v>7</v>
      </c>
      <c r="M69" s="33">
        <f t="shared" si="3"/>
        <v>30.666666666666668</v>
      </c>
      <c r="N69" s="21">
        <f t="shared" si="4"/>
        <v>28</v>
      </c>
    </row>
    <row r="70" spans="1:14" ht="12.75">
      <c r="A70" s="1">
        <v>60</v>
      </c>
      <c r="B70" s="2" t="s">
        <v>59</v>
      </c>
      <c r="C70" s="33">
        <v>5</v>
      </c>
      <c r="D70" s="34">
        <v>4650</v>
      </c>
      <c r="E70" s="34">
        <v>4633</v>
      </c>
      <c r="F70" s="34">
        <v>885</v>
      </c>
      <c r="G70" s="22">
        <f>C70/'П 1'!C68</f>
        <v>0.08064516129032258</v>
      </c>
      <c r="H70" s="22">
        <f>D70/'П 1'!C68</f>
        <v>75</v>
      </c>
      <c r="I70" s="22">
        <f t="shared" si="5"/>
        <v>0.19102093675804013</v>
      </c>
      <c r="J70" s="21">
        <f t="shared" si="0"/>
        <v>34</v>
      </c>
      <c r="K70" s="21">
        <f t="shared" si="1"/>
        <v>33</v>
      </c>
      <c r="L70" s="21">
        <f t="shared" si="2"/>
        <v>25</v>
      </c>
      <c r="M70" s="33">
        <f t="shared" si="3"/>
        <v>30.666666666666668</v>
      </c>
      <c r="N70" s="21">
        <f t="shared" si="4"/>
        <v>28</v>
      </c>
    </row>
    <row r="71" spans="1:14" ht="12.75">
      <c r="A71" s="1">
        <v>61</v>
      </c>
      <c r="B71" s="2" t="s">
        <v>244</v>
      </c>
      <c r="C71" s="33">
        <v>2</v>
      </c>
      <c r="D71" s="34">
        <v>28308.2</v>
      </c>
      <c r="E71" s="34">
        <v>28308.2</v>
      </c>
      <c r="F71" s="34">
        <v>0</v>
      </c>
      <c r="G71" s="22">
        <f>C71/'П 1'!C69</f>
        <v>0.10526315789473684</v>
      </c>
      <c r="H71" s="22">
        <f>D71/'П 1'!C69</f>
        <v>1489.9052631578948</v>
      </c>
      <c r="I71" s="22">
        <f t="shared" si="5"/>
        <v>0</v>
      </c>
      <c r="J71" s="21">
        <f t="shared" si="0"/>
        <v>26</v>
      </c>
      <c r="K71" s="21">
        <f t="shared" si="1"/>
        <v>7</v>
      </c>
      <c r="L71" s="21">
        <f t="shared" si="2"/>
        <v>46</v>
      </c>
      <c r="M71" s="33">
        <f t="shared" si="3"/>
        <v>26.333333333333332</v>
      </c>
      <c r="N71" s="21">
        <f t="shared" si="4"/>
        <v>20</v>
      </c>
    </row>
    <row r="72" spans="1:14" ht="12.75">
      <c r="A72" s="1">
        <v>62</v>
      </c>
      <c r="B72" s="2" t="s">
        <v>61</v>
      </c>
      <c r="C72" s="33">
        <v>1</v>
      </c>
      <c r="D72" s="34">
        <v>100</v>
      </c>
      <c r="E72" s="34">
        <v>100</v>
      </c>
      <c r="F72" s="34">
        <v>0</v>
      </c>
      <c r="G72" s="22">
        <f>C72/'П 1'!C70</f>
        <v>0.04</v>
      </c>
      <c r="H72" s="22">
        <f>D72/'П 1'!C70</f>
        <v>4</v>
      </c>
      <c r="I72" s="22">
        <f t="shared" si="5"/>
        <v>0</v>
      </c>
      <c r="J72" s="21">
        <f t="shared" si="0"/>
        <v>55</v>
      </c>
      <c r="K72" s="21">
        <f t="shared" si="1"/>
        <v>54</v>
      </c>
      <c r="L72" s="21">
        <f t="shared" si="2"/>
        <v>46</v>
      </c>
      <c r="M72" s="33">
        <f t="shared" si="3"/>
        <v>51.666666666666664</v>
      </c>
      <c r="N72" s="21">
        <f t="shared" si="4"/>
        <v>63</v>
      </c>
    </row>
    <row r="73" spans="1:14" ht="12.75">
      <c r="A73" s="1">
        <v>63</v>
      </c>
      <c r="B73" s="2" t="s">
        <v>62</v>
      </c>
      <c r="C73" s="33">
        <v>9</v>
      </c>
      <c r="D73" s="34">
        <v>21945.9</v>
      </c>
      <c r="E73" s="34">
        <v>21930.9</v>
      </c>
      <c r="F73" s="34">
        <v>63.9</v>
      </c>
      <c r="G73" s="22">
        <f>C73/'П 1'!C71</f>
        <v>0.21951219512195122</v>
      </c>
      <c r="H73" s="22">
        <f>D73/'П 1'!C71</f>
        <v>535.2658536585366</v>
      </c>
      <c r="I73" s="22">
        <f t="shared" si="5"/>
        <v>0.002913697112293613</v>
      </c>
      <c r="J73" s="21">
        <f t="shared" si="0"/>
        <v>13</v>
      </c>
      <c r="K73" s="21">
        <f t="shared" si="1"/>
        <v>14</v>
      </c>
      <c r="L73" s="21">
        <f t="shared" si="2"/>
        <v>38</v>
      </c>
      <c r="M73" s="33">
        <f t="shared" si="3"/>
        <v>21.666666666666668</v>
      </c>
      <c r="N73" s="21">
        <f t="shared" si="4"/>
        <v>10</v>
      </c>
    </row>
    <row r="74" spans="1:14" ht="12.75">
      <c r="A74" s="1">
        <v>64</v>
      </c>
      <c r="B74" s="2" t="s">
        <v>63</v>
      </c>
      <c r="C74" s="33">
        <v>1</v>
      </c>
      <c r="D74" s="34">
        <v>227.16</v>
      </c>
      <c r="E74" s="34">
        <v>227.16</v>
      </c>
      <c r="F74" s="34">
        <v>1077</v>
      </c>
      <c r="G74" s="22">
        <f>C74/'П 1'!C72</f>
        <v>0.04</v>
      </c>
      <c r="H74" s="22">
        <f>D74/'П 1'!C72</f>
        <v>9.0864</v>
      </c>
      <c r="I74" s="22">
        <f t="shared" si="5"/>
        <v>4.741151611199155</v>
      </c>
      <c r="J74" s="21">
        <f t="shared" si="0"/>
        <v>55</v>
      </c>
      <c r="K74" s="21">
        <f t="shared" si="1"/>
        <v>49</v>
      </c>
      <c r="L74" s="21">
        <f t="shared" si="2"/>
        <v>2</v>
      </c>
      <c r="M74" s="33">
        <f t="shared" si="3"/>
        <v>35.333333333333336</v>
      </c>
      <c r="N74" s="21">
        <f t="shared" si="4"/>
        <v>45</v>
      </c>
    </row>
    <row r="75" spans="1:14" ht="12.75">
      <c r="A75" s="1">
        <v>65</v>
      </c>
      <c r="B75" s="2" t="s">
        <v>64</v>
      </c>
      <c r="C75" s="33">
        <v>4</v>
      </c>
      <c r="D75" s="34">
        <v>7555</v>
      </c>
      <c r="E75" s="34">
        <v>7555</v>
      </c>
      <c r="F75" s="34">
        <v>1316</v>
      </c>
      <c r="G75" s="22">
        <f>C75/'П 1'!C73</f>
        <v>0.075</v>
      </c>
      <c r="H75" s="22">
        <f>D75/'П 1'!C73</f>
        <v>141.65625</v>
      </c>
      <c r="I75" s="22">
        <f t="shared" si="5"/>
        <v>0.1741892786234282</v>
      </c>
      <c r="J75" s="21">
        <f t="shared" si="0"/>
        <v>39</v>
      </c>
      <c r="K75" s="21">
        <f t="shared" si="1"/>
        <v>27</v>
      </c>
      <c r="L75" s="21">
        <f t="shared" si="2"/>
        <v>26</v>
      </c>
      <c r="M75" s="33">
        <f t="shared" si="3"/>
        <v>30.666666666666668</v>
      </c>
      <c r="N75" s="21">
        <f t="shared" si="4"/>
        <v>28</v>
      </c>
    </row>
    <row r="76" spans="1:14" ht="12.75">
      <c r="A76" s="1">
        <v>66</v>
      </c>
      <c r="B76" s="2" t="s">
        <v>65</v>
      </c>
      <c r="C76" s="33">
        <v>3</v>
      </c>
      <c r="D76" s="34">
        <v>2446</v>
      </c>
      <c r="E76" s="34">
        <v>2446</v>
      </c>
      <c r="F76" s="34">
        <v>30</v>
      </c>
      <c r="G76" s="22">
        <f>C76/'П 1'!C74</f>
        <v>0.09375</v>
      </c>
      <c r="H76" s="22">
        <f>D76/'П 1'!C74</f>
        <v>76.4375</v>
      </c>
      <c r="I76" s="22">
        <f aca="true" t="shared" si="6" ref="I76:I92">F76/E76</f>
        <v>0.012264922322158627</v>
      </c>
      <c r="J76" s="21">
        <f aca="true" t="shared" si="7" ref="J76:L92">RANK(G76,G$11:G$92,0)</f>
        <v>27</v>
      </c>
      <c r="K76" s="21">
        <f t="shared" si="7"/>
        <v>32</v>
      </c>
      <c r="L76" s="21">
        <f t="shared" si="7"/>
        <v>33</v>
      </c>
      <c r="M76" s="33">
        <f aca="true" t="shared" si="8" ref="M76:M92">(J76+K76+L76)/3</f>
        <v>30.666666666666668</v>
      </c>
      <c r="N76" s="21">
        <f aca="true" t="shared" si="9" ref="N76:N92">RANK(M76,M$11:M$92,1)</f>
        <v>28</v>
      </c>
    </row>
    <row r="77" spans="1:14" ht="12.75">
      <c r="A77" s="1">
        <v>67</v>
      </c>
      <c r="B77" s="2" t="s">
        <v>66</v>
      </c>
      <c r="C77" s="33">
        <v>1</v>
      </c>
      <c r="D77" s="34">
        <v>332.5</v>
      </c>
      <c r="E77" s="34">
        <v>332.5</v>
      </c>
      <c r="F77" s="34">
        <v>0</v>
      </c>
      <c r="G77" s="22">
        <f>C77/'П 1'!C75</f>
        <v>0.03125</v>
      </c>
      <c r="H77" s="22">
        <f>D77/'П 1'!C75</f>
        <v>10.390625</v>
      </c>
      <c r="I77" s="22">
        <f t="shared" si="6"/>
        <v>0</v>
      </c>
      <c r="J77" s="21">
        <f t="shared" si="7"/>
        <v>63</v>
      </c>
      <c r="K77" s="21">
        <f t="shared" si="7"/>
        <v>47</v>
      </c>
      <c r="L77" s="21">
        <f t="shared" si="7"/>
        <v>46</v>
      </c>
      <c r="M77" s="33">
        <f t="shared" si="8"/>
        <v>52</v>
      </c>
      <c r="N77" s="21">
        <f t="shared" si="9"/>
        <v>64</v>
      </c>
    </row>
    <row r="78" spans="1:14" ht="12.75">
      <c r="A78" s="1">
        <v>68</v>
      </c>
      <c r="B78" s="2" t="s">
        <v>67</v>
      </c>
      <c r="C78" s="33">
        <v>4</v>
      </c>
      <c r="D78" s="34">
        <v>121.4</v>
      </c>
      <c r="E78" s="34">
        <v>121.4</v>
      </c>
      <c r="F78" s="34">
        <v>24.4</v>
      </c>
      <c r="G78" s="22">
        <f>C78/'П 1'!C76</f>
        <v>0.11428571428571428</v>
      </c>
      <c r="H78" s="22">
        <f>D78/'П 1'!C76</f>
        <v>3.468571428571429</v>
      </c>
      <c r="I78" s="22">
        <f t="shared" si="6"/>
        <v>0.20098846787479405</v>
      </c>
      <c r="J78" s="21">
        <f t="shared" si="7"/>
        <v>23</v>
      </c>
      <c r="K78" s="21">
        <f t="shared" si="7"/>
        <v>55</v>
      </c>
      <c r="L78" s="21">
        <f t="shared" si="7"/>
        <v>22</v>
      </c>
      <c r="M78" s="33">
        <f t="shared" si="8"/>
        <v>33.333333333333336</v>
      </c>
      <c r="N78" s="21">
        <f t="shared" si="9"/>
        <v>40</v>
      </c>
    </row>
    <row r="79" spans="1:14" ht="12.75">
      <c r="A79" s="1">
        <v>69</v>
      </c>
      <c r="B79" s="2" t="s">
        <v>68</v>
      </c>
      <c r="C79" s="43">
        <v>0</v>
      </c>
      <c r="D79" s="44">
        <v>0</v>
      </c>
      <c r="E79" s="44">
        <v>0</v>
      </c>
      <c r="F79" s="44">
        <v>0</v>
      </c>
      <c r="G79" s="18">
        <f>C79/'П 1'!C77</f>
        <v>0</v>
      </c>
      <c r="H79" s="18">
        <f>D79/'П 1'!C77</f>
        <v>0</v>
      </c>
      <c r="I79" s="18">
        <v>0</v>
      </c>
      <c r="J79" s="16">
        <v>82</v>
      </c>
      <c r="K79" s="16">
        <v>82</v>
      </c>
      <c r="L79" s="16">
        <v>82</v>
      </c>
      <c r="M79" s="43">
        <f t="shared" si="8"/>
        <v>82</v>
      </c>
      <c r="N79" s="16">
        <v>82</v>
      </c>
    </row>
    <row r="80" spans="1:14" ht="12.75">
      <c r="A80" s="1">
        <v>70</v>
      </c>
      <c r="B80" s="2" t="s">
        <v>69</v>
      </c>
      <c r="C80" s="33">
        <v>4</v>
      </c>
      <c r="D80" s="34">
        <v>1822.191</v>
      </c>
      <c r="E80" s="34">
        <v>1822.191</v>
      </c>
      <c r="F80" s="34">
        <v>356.479</v>
      </c>
      <c r="G80" s="22">
        <f>C80/'П 1'!C78</f>
        <v>0.11428571428571428</v>
      </c>
      <c r="H80" s="22">
        <f>D80/'П 1'!C78</f>
        <v>52.0626</v>
      </c>
      <c r="I80" s="22">
        <f t="shared" si="6"/>
        <v>0.19563207150073728</v>
      </c>
      <c r="J80" s="21">
        <f t="shared" si="7"/>
        <v>23</v>
      </c>
      <c r="K80" s="21">
        <f t="shared" si="7"/>
        <v>39</v>
      </c>
      <c r="L80" s="21">
        <f t="shared" si="7"/>
        <v>24</v>
      </c>
      <c r="M80" s="33">
        <f t="shared" si="8"/>
        <v>28.666666666666668</v>
      </c>
      <c r="N80" s="21">
        <f t="shared" si="9"/>
        <v>24</v>
      </c>
    </row>
    <row r="81" spans="1:14" ht="12.75">
      <c r="A81" s="1">
        <v>71</v>
      </c>
      <c r="B81" s="2" t="s">
        <v>70</v>
      </c>
      <c r="C81" s="33">
        <v>12</v>
      </c>
      <c r="D81" s="34">
        <v>53901</v>
      </c>
      <c r="E81" s="34">
        <v>53883.3</v>
      </c>
      <c r="F81" s="34">
        <v>81.2</v>
      </c>
      <c r="G81" s="22">
        <f>C81/'П 1'!C79</f>
        <v>0.3076923076923077</v>
      </c>
      <c r="H81" s="22">
        <f>D81/'П 1'!C79</f>
        <v>1382.076923076923</v>
      </c>
      <c r="I81" s="22">
        <f t="shared" si="6"/>
        <v>0.0015069604125953681</v>
      </c>
      <c r="J81" s="21">
        <f t="shared" si="7"/>
        <v>4</v>
      </c>
      <c r="K81" s="21">
        <f t="shared" si="7"/>
        <v>8</v>
      </c>
      <c r="L81" s="21">
        <f t="shared" si="7"/>
        <v>39</v>
      </c>
      <c r="M81" s="33">
        <f t="shared" si="8"/>
        <v>17</v>
      </c>
      <c r="N81" s="21">
        <f t="shared" si="9"/>
        <v>3</v>
      </c>
    </row>
    <row r="82" spans="1:14" ht="12.75">
      <c r="A82" s="1">
        <v>72</v>
      </c>
      <c r="B82" s="2" t="s">
        <v>71</v>
      </c>
      <c r="C82" s="33">
        <v>2</v>
      </c>
      <c r="D82" s="34">
        <v>1770.9</v>
      </c>
      <c r="E82" s="34">
        <v>1770.9</v>
      </c>
      <c r="F82" s="34">
        <v>354.1</v>
      </c>
      <c r="G82" s="22">
        <f>C82/'П 1'!C80</f>
        <v>0.07511737089201878</v>
      </c>
      <c r="H82" s="22">
        <f>D82/'П 1'!C80</f>
        <v>66.51267605633804</v>
      </c>
      <c r="I82" s="22">
        <f t="shared" si="6"/>
        <v>0.199954825230109</v>
      </c>
      <c r="J82" s="21">
        <f t="shared" si="7"/>
        <v>38</v>
      </c>
      <c r="K82" s="21">
        <f t="shared" si="7"/>
        <v>36</v>
      </c>
      <c r="L82" s="21">
        <f t="shared" si="7"/>
        <v>23</v>
      </c>
      <c r="M82" s="33">
        <f t="shared" si="8"/>
        <v>32.333333333333336</v>
      </c>
      <c r="N82" s="21">
        <f t="shared" si="9"/>
        <v>34</v>
      </c>
    </row>
    <row r="83" spans="1:14" ht="12.75">
      <c r="A83" s="1">
        <v>73</v>
      </c>
      <c r="B83" s="2" t="s">
        <v>72</v>
      </c>
      <c r="C83" s="33">
        <v>2</v>
      </c>
      <c r="D83" s="34">
        <v>6619.5</v>
      </c>
      <c r="E83" s="34">
        <v>6619.5</v>
      </c>
      <c r="F83" s="34">
        <v>20</v>
      </c>
      <c r="G83" s="22">
        <f>C83/'П 1'!C81</f>
        <v>0.04987360797977728</v>
      </c>
      <c r="H83" s="22">
        <f>D83/'П 1'!C81</f>
        <v>165.06917401106787</v>
      </c>
      <c r="I83" s="22">
        <f t="shared" si="6"/>
        <v>0.003021376236875897</v>
      </c>
      <c r="J83" s="21">
        <f t="shared" si="7"/>
        <v>52</v>
      </c>
      <c r="K83" s="21">
        <f t="shared" si="7"/>
        <v>26</v>
      </c>
      <c r="L83" s="21">
        <f t="shared" si="7"/>
        <v>37</v>
      </c>
      <c r="M83" s="33">
        <f t="shared" si="8"/>
        <v>38.333333333333336</v>
      </c>
      <c r="N83" s="21">
        <f t="shared" si="9"/>
        <v>49</v>
      </c>
    </row>
    <row r="84" spans="1:14" ht="12.75">
      <c r="A84" s="1">
        <v>74</v>
      </c>
      <c r="B84" s="2" t="s">
        <v>73</v>
      </c>
      <c r="C84" s="33">
        <v>1</v>
      </c>
      <c r="D84" s="34">
        <v>495.5</v>
      </c>
      <c r="E84" s="34">
        <v>495.5</v>
      </c>
      <c r="F84" s="34">
        <v>0</v>
      </c>
      <c r="G84" s="22">
        <f>C84/'П 1'!C82</f>
        <v>0.05680049797696857</v>
      </c>
      <c r="H84" s="22">
        <f>D84/'П 1'!C82</f>
        <v>28.144646747587924</v>
      </c>
      <c r="I84" s="22">
        <f t="shared" si="6"/>
        <v>0</v>
      </c>
      <c r="J84" s="21">
        <f t="shared" si="7"/>
        <v>46</v>
      </c>
      <c r="K84" s="21">
        <f t="shared" si="7"/>
        <v>43</v>
      </c>
      <c r="L84" s="21">
        <f t="shared" si="7"/>
        <v>46</v>
      </c>
      <c r="M84" s="33">
        <f t="shared" si="8"/>
        <v>45</v>
      </c>
      <c r="N84" s="21">
        <f t="shared" si="9"/>
        <v>58</v>
      </c>
    </row>
    <row r="85" spans="1:14" ht="12.75">
      <c r="A85" s="1">
        <v>75</v>
      </c>
      <c r="B85" s="2" t="s">
        <v>245</v>
      </c>
      <c r="C85" s="43">
        <v>0</v>
      </c>
      <c r="D85" s="44">
        <v>0</v>
      </c>
      <c r="E85" s="44">
        <v>0</v>
      </c>
      <c r="F85" s="44">
        <v>0</v>
      </c>
      <c r="G85" s="18">
        <f>C85/'П 1'!C83</f>
        <v>0</v>
      </c>
      <c r="H85" s="18">
        <f>D85/'П 1'!C83</f>
        <v>0</v>
      </c>
      <c r="I85" s="18">
        <v>0</v>
      </c>
      <c r="J85" s="16">
        <v>82</v>
      </c>
      <c r="K85" s="16">
        <v>82</v>
      </c>
      <c r="L85" s="16">
        <v>82</v>
      </c>
      <c r="M85" s="43">
        <f t="shared" si="8"/>
        <v>82</v>
      </c>
      <c r="N85" s="16">
        <v>82</v>
      </c>
    </row>
    <row r="86" spans="1:14" ht="12.75">
      <c r="A86" s="1">
        <v>76</v>
      </c>
      <c r="B86" s="2" t="s">
        <v>75</v>
      </c>
      <c r="C86" s="33">
        <v>15</v>
      </c>
      <c r="D86" s="34">
        <v>1364.56</v>
      </c>
      <c r="E86" s="34">
        <v>141.9</v>
      </c>
      <c r="F86" s="34">
        <v>1358.8</v>
      </c>
      <c r="G86" s="22">
        <f>C86/'П 1'!C84</f>
        <v>0.29411764705882354</v>
      </c>
      <c r="H86" s="22">
        <f>D86/'П 1'!C84</f>
        <v>26.756078431372547</v>
      </c>
      <c r="I86" s="22">
        <f t="shared" si="6"/>
        <v>9.575757575757574</v>
      </c>
      <c r="J86" s="21">
        <f t="shared" si="7"/>
        <v>5</v>
      </c>
      <c r="K86" s="21">
        <f t="shared" si="7"/>
        <v>44</v>
      </c>
      <c r="L86" s="21">
        <f t="shared" si="7"/>
        <v>1</v>
      </c>
      <c r="M86" s="33">
        <f t="shared" si="8"/>
        <v>16.666666666666668</v>
      </c>
      <c r="N86" s="21">
        <f t="shared" si="9"/>
        <v>2</v>
      </c>
    </row>
    <row r="87" spans="1:14" ht="12.75">
      <c r="A87" s="1">
        <v>77</v>
      </c>
      <c r="B87" s="2" t="s">
        <v>246</v>
      </c>
      <c r="C87" s="33">
        <v>3</v>
      </c>
      <c r="D87" s="34">
        <v>454.6</v>
      </c>
      <c r="E87" s="34">
        <v>454.6</v>
      </c>
      <c r="F87" s="34">
        <v>0</v>
      </c>
      <c r="G87" s="22">
        <f>C87/'П 1'!C85</f>
        <v>0.25</v>
      </c>
      <c r="H87" s="22">
        <f>D87/'П 1'!C85</f>
        <v>37.88333333333333</v>
      </c>
      <c r="I87" s="22">
        <f t="shared" si="6"/>
        <v>0</v>
      </c>
      <c r="J87" s="21">
        <f t="shared" si="7"/>
        <v>12</v>
      </c>
      <c r="K87" s="21">
        <f t="shared" si="7"/>
        <v>41</v>
      </c>
      <c r="L87" s="21">
        <f t="shared" si="7"/>
        <v>46</v>
      </c>
      <c r="M87" s="33">
        <f t="shared" si="8"/>
        <v>33</v>
      </c>
      <c r="N87" s="21">
        <f t="shared" si="9"/>
        <v>36</v>
      </c>
    </row>
    <row r="88" spans="1:14" ht="12.75">
      <c r="A88" s="1">
        <v>78</v>
      </c>
      <c r="B88" s="2" t="s">
        <v>77</v>
      </c>
      <c r="C88" s="33">
        <v>7</v>
      </c>
      <c r="D88" s="34">
        <v>133</v>
      </c>
      <c r="E88" s="34">
        <v>133</v>
      </c>
      <c r="F88" s="34">
        <v>90</v>
      </c>
      <c r="G88" s="22">
        <f>C88/'П 1'!C86</f>
        <v>0.2916666666666667</v>
      </c>
      <c r="H88" s="22">
        <f>D88/'П 1'!C86</f>
        <v>5.541666666666667</v>
      </c>
      <c r="I88" s="22">
        <f t="shared" si="6"/>
        <v>0.6766917293233082</v>
      </c>
      <c r="J88" s="21">
        <f t="shared" si="7"/>
        <v>6</v>
      </c>
      <c r="K88" s="21">
        <f t="shared" si="7"/>
        <v>52</v>
      </c>
      <c r="L88" s="21">
        <f t="shared" si="7"/>
        <v>18</v>
      </c>
      <c r="M88" s="33">
        <f t="shared" si="8"/>
        <v>25.333333333333332</v>
      </c>
      <c r="N88" s="21">
        <f t="shared" si="9"/>
        <v>17</v>
      </c>
    </row>
    <row r="89" spans="1:14" ht="12.75">
      <c r="A89" s="1">
        <v>79</v>
      </c>
      <c r="B89" s="2" t="s">
        <v>78</v>
      </c>
      <c r="C89" s="43">
        <v>0</v>
      </c>
      <c r="D89" s="44">
        <v>0</v>
      </c>
      <c r="E89" s="44">
        <v>0</v>
      </c>
      <c r="F89" s="44">
        <v>0</v>
      </c>
      <c r="G89" s="18">
        <f>C89/'П 1'!C87</f>
        <v>0</v>
      </c>
      <c r="H89" s="18">
        <f>D89/'П 1'!C87</f>
        <v>0</v>
      </c>
      <c r="I89" s="18">
        <v>0</v>
      </c>
      <c r="J89" s="16">
        <v>82</v>
      </c>
      <c r="K89" s="16">
        <v>82</v>
      </c>
      <c r="L89" s="16">
        <v>82</v>
      </c>
      <c r="M89" s="43">
        <f t="shared" si="8"/>
        <v>82</v>
      </c>
      <c r="N89" s="16">
        <v>82</v>
      </c>
    </row>
    <row r="90" spans="1:14" ht="12.75">
      <c r="A90" s="1">
        <v>80</v>
      </c>
      <c r="B90" s="2" t="s">
        <v>79</v>
      </c>
      <c r="C90" s="33">
        <v>2</v>
      </c>
      <c r="D90" s="34">
        <v>272</v>
      </c>
      <c r="E90" s="34">
        <v>272</v>
      </c>
      <c r="F90" s="34">
        <v>275</v>
      </c>
      <c r="G90" s="22">
        <f>C90/'П 1'!C88</f>
        <v>0.07135874877810361</v>
      </c>
      <c r="H90" s="22">
        <f>D90/'П 1'!C88</f>
        <v>9.70478983382209</v>
      </c>
      <c r="I90" s="22">
        <f t="shared" si="6"/>
        <v>1.0110294117647058</v>
      </c>
      <c r="J90" s="21">
        <f t="shared" si="7"/>
        <v>41</v>
      </c>
      <c r="K90" s="21">
        <f t="shared" si="7"/>
        <v>48</v>
      </c>
      <c r="L90" s="21">
        <f t="shared" si="7"/>
        <v>5</v>
      </c>
      <c r="M90" s="33">
        <f t="shared" si="8"/>
        <v>31.333333333333332</v>
      </c>
      <c r="N90" s="21">
        <f t="shared" si="9"/>
        <v>32</v>
      </c>
    </row>
    <row r="91" spans="1:14" ht="12.75">
      <c r="A91" s="1">
        <v>81</v>
      </c>
      <c r="B91" s="2" t="s">
        <v>247</v>
      </c>
      <c r="C91" s="43">
        <v>0</v>
      </c>
      <c r="D91" s="44">
        <v>0</v>
      </c>
      <c r="E91" s="44">
        <v>0</v>
      </c>
      <c r="F91" s="44">
        <v>290.64</v>
      </c>
      <c r="G91" s="18">
        <f>C91/'П 1'!C89</f>
        <v>0</v>
      </c>
      <c r="H91" s="18">
        <f>D91/'П 1'!C89</f>
        <v>0</v>
      </c>
      <c r="I91" s="18">
        <v>0</v>
      </c>
      <c r="J91" s="16">
        <v>82</v>
      </c>
      <c r="K91" s="16">
        <v>82</v>
      </c>
      <c r="L91" s="16">
        <v>82</v>
      </c>
      <c r="M91" s="43">
        <f t="shared" si="8"/>
        <v>82</v>
      </c>
      <c r="N91" s="16">
        <v>82</v>
      </c>
    </row>
    <row r="92" spans="1:14" ht="12.75">
      <c r="A92" s="1">
        <v>82</v>
      </c>
      <c r="B92" s="2" t="s">
        <v>81</v>
      </c>
      <c r="C92" s="33">
        <v>5</v>
      </c>
      <c r="D92" s="34">
        <v>17117</v>
      </c>
      <c r="E92" s="34">
        <v>8625.8</v>
      </c>
      <c r="F92" s="34">
        <v>602.4</v>
      </c>
      <c r="G92" s="22">
        <f>C92/'П 1'!C90</f>
        <v>0.15625</v>
      </c>
      <c r="H92" s="22">
        <f>D92/'П 1'!C90</f>
        <v>534.90625</v>
      </c>
      <c r="I92" s="22">
        <f t="shared" si="6"/>
        <v>0.06983700062602889</v>
      </c>
      <c r="J92" s="21">
        <f t="shared" si="7"/>
        <v>18</v>
      </c>
      <c r="K92" s="21">
        <f t="shared" si="7"/>
        <v>15</v>
      </c>
      <c r="L92" s="21">
        <f t="shared" si="7"/>
        <v>28</v>
      </c>
      <c r="M92" s="33">
        <f t="shared" si="8"/>
        <v>20.333333333333332</v>
      </c>
      <c r="N92" s="21">
        <f t="shared" si="9"/>
        <v>8</v>
      </c>
    </row>
    <row r="93" spans="1:2" ht="12.75">
      <c r="A93" s="4"/>
      <c r="B93" s="4"/>
    </row>
    <row r="94" spans="1:2" ht="12.75">
      <c r="A94" s="4"/>
      <c r="B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spans="1:2" ht="12.75">
      <c r="A100" s="4"/>
      <c r="B100" s="4"/>
    </row>
    <row r="101" spans="1:2" ht="12.75">
      <c r="A101" s="4"/>
      <c r="B101" s="4"/>
    </row>
    <row r="102" spans="1:2" ht="12.75">
      <c r="A102" s="4"/>
      <c r="B102" s="4"/>
    </row>
    <row r="103" spans="1:2" ht="12.75">
      <c r="A103" s="4"/>
      <c r="B103" s="4"/>
    </row>
    <row r="104" spans="1:2" ht="12.75">
      <c r="A104" s="4"/>
      <c r="B104" s="4"/>
    </row>
    <row r="105" spans="1:2" ht="12.75">
      <c r="A105" s="4"/>
      <c r="B105" s="4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</sheetData>
  <sheetProtection/>
  <mergeCells count="1">
    <mergeCell ref="B4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4:T92"/>
  <sheetViews>
    <sheetView zoomScalePageLayoutView="0" workbookViewId="0" topLeftCell="A51">
      <selection activeCell="D13" sqref="D13"/>
    </sheetView>
  </sheetViews>
  <sheetFormatPr defaultColWidth="9.140625" defaultRowHeight="12.75"/>
  <cols>
    <col min="1" max="1" width="3.28125" style="0" customWidth="1"/>
    <col min="2" max="2" width="26.7109375" style="0" customWidth="1"/>
    <col min="3" max="4" width="13.7109375" style="0" customWidth="1"/>
    <col min="5" max="5" width="15.00390625" style="0" customWidth="1"/>
    <col min="6" max="6" width="16.140625" style="0" customWidth="1"/>
    <col min="7" max="7" width="16.421875" style="0" customWidth="1"/>
    <col min="8" max="8" width="19.7109375" style="0" customWidth="1"/>
    <col min="9" max="9" width="10.7109375" style="0" customWidth="1"/>
    <col min="10" max="10" width="14.421875" style="0" customWidth="1"/>
    <col min="12" max="12" width="10.7109375" style="0" customWidth="1"/>
  </cols>
  <sheetData>
    <row r="4" spans="2:20" ht="16.5" customHeight="1">
      <c r="B4" s="97" t="s">
        <v>94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2:20" ht="17.25" customHeight="1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9" spans="3:6" ht="12.75">
      <c r="C9" t="s">
        <v>261</v>
      </c>
      <c r="D9" t="s">
        <v>261</v>
      </c>
      <c r="E9" t="s">
        <v>261</v>
      </c>
      <c r="F9" t="s">
        <v>261</v>
      </c>
    </row>
    <row r="10" spans="1:14" ht="52.5">
      <c r="A10" s="15"/>
      <c r="B10" s="15"/>
      <c r="C10" s="11" t="s">
        <v>109</v>
      </c>
      <c r="D10" s="11" t="s">
        <v>196</v>
      </c>
      <c r="E10" s="11" t="s">
        <v>198</v>
      </c>
      <c r="F10" s="11" t="s">
        <v>186</v>
      </c>
      <c r="G10" s="11" t="s">
        <v>182</v>
      </c>
      <c r="H10" s="11" t="s">
        <v>197</v>
      </c>
      <c r="I10" s="11" t="s">
        <v>183</v>
      </c>
      <c r="J10" s="11" t="s">
        <v>187</v>
      </c>
      <c r="K10" s="11" t="s">
        <v>188</v>
      </c>
      <c r="L10" s="11" t="s">
        <v>189</v>
      </c>
      <c r="M10" s="11" t="s">
        <v>190</v>
      </c>
      <c r="N10" s="11" t="s">
        <v>193</v>
      </c>
    </row>
    <row r="11" spans="1:14" ht="12.75">
      <c r="A11" s="5">
        <v>1</v>
      </c>
      <c r="B11" s="6" t="s">
        <v>0</v>
      </c>
      <c r="C11" s="8">
        <v>2</v>
      </c>
      <c r="D11" s="26">
        <v>120</v>
      </c>
      <c r="E11" s="26">
        <v>120</v>
      </c>
      <c r="F11" s="26">
        <v>518.319</v>
      </c>
      <c r="G11" s="22">
        <f>C11/'П 1'!C9</f>
        <v>0.16666666666666666</v>
      </c>
      <c r="H11" s="9">
        <f>D11/'П 1'!C9</f>
        <v>10</v>
      </c>
      <c r="I11" s="9">
        <f>IF(E11=0,0,F11/E11)</f>
        <v>4.319325</v>
      </c>
      <c r="J11" s="8">
        <f>RANK(G11,G$11:G$92,0)</f>
        <v>25</v>
      </c>
      <c r="K11" s="8">
        <f>RANK(H11,H$11:H$92,0)</f>
        <v>21</v>
      </c>
      <c r="L11" s="8">
        <f>RANK(I11,I$11:I$92,0)</f>
        <v>4</v>
      </c>
      <c r="M11" s="23">
        <f>(J11+K11+L11)/3</f>
        <v>16.666666666666668</v>
      </c>
      <c r="N11" s="8">
        <f>RANK(M11,M$11:M$92,1)</f>
        <v>8</v>
      </c>
    </row>
    <row r="12" spans="1:14" s="31" customFormat="1" ht="12.75">
      <c r="A12" s="71">
        <v>2</v>
      </c>
      <c r="B12" s="72" t="s">
        <v>1</v>
      </c>
      <c r="C12" s="21">
        <v>3</v>
      </c>
      <c r="D12" s="34">
        <v>124</v>
      </c>
      <c r="E12" s="34">
        <v>124</v>
      </c>
      <c r="F12" s="34">
        <v>56.2</v>
      </c>
      <c r="G12" s="22">
        <f>C12/'П 1'!C10</f>
        <v>0.07692307692307693</v>
      </c>
      <c r="H12" s="9">
        <f>D12/'П 1'!C10</f>
        <v>3.1794871794871793</v>
      </c>
      <c r="I12" s="9">
        <f aca="true" t="shared" si="0" ref="I12:I75">IF(E12=0,0,F12/E12)</f>
        <v>0.4532258064516129</v>
      </c>
      <c r="J12" s="8">
        <f aca="true" t="shared" si="1" ref="J12:J75">RANK(G12,G$11:G$92,0)</f>
        <v>42</v>
      </c>
      <c r="K12" s="8">
        <f aca="true" t="shared" si="2" ref="K12:K75">RANK(H12,H$11:H$92,0)</f>
        <v>51</v>
      </c>
      <c r="L12" s="8">
        <f aca="true" t="shared" si="3" ref="L12:L75">RANK(I12,I$11:I$92,0)</f>
        <v>34</v>
      </c>
      <c r="M12" s="23">
        <f aca="true" t="shared" si="4" ref="M12:M75">(J12+K12+L12)/3</f>
        <v>42.333333333333336</v>
      </c>
      <c r="N12" s="8">
        <f aca="true" t="shared" si="5" ref="N12:N75">RANK(M12,M$11:M$92,1)</f>
        <v>46</v>
      </c>
    </row>
    <row r="13" spans="1:14" s="31" customFormat="1" ht="12.75">
      <c r="A13" s="71">
        <v>3</v>
      </c>
      <c r="B13" s="72" t="s">
        <v>2</v>
      </c>
      <c r="C13" s="21">
        <v>1</v>
      </c>
      <c r="D13" s="34">
        <v>12</v>
      </c>
      <c r="E13" s="34">
        <v>12</v>
      </c>
      <c r="F13" s="34">
        <v>0</v>
      </c>
      <c r="G13" s="22">
        <f>C13/'П 1'!C11</f>
        <v>0.07272727272727272</v>
      </c>
      <c r="H13" s="9">
        <f>D13/'П 1'!C11</f>
        <v>0.8727272727272727</v>
      </c>
      <c r="I13" s="9">
        <f t="shared" si="0"/>
        <v>0</v>
      </c>
      <c r="J13" s="8">
        <f t="shared" si="1"/>
        <v>44</v>
      </c>
      <c r="K13" s="8">
        <f t="shared" si="2"/>
        <v>63</v>
      </c>
      <c r="L13" s="8">
        <f t="shared" si="3"/>
        <v>53</v>
      </c>
      <c r="M13" s="23">
        <f t="shared" si="4"/>
        <v>53.333333333333336</v>
      </c>
      <c r="N13" s="8">
        <f t="shared" si="5"/>
        <v>62</v>
      </c>
    </row>
    <row r="14" spans="1:14" ht="12.75">
      <c r="A14" s="1">
        <v>4</v>
      </c>
      <c r="B14" s="2" t="s">
        <v>3</v>
      </c>
      <c r="C14" s="8">
        <v>4</v>
      </c>
      <c r="D14" s="26">
        <v>80</v>
      </c>
      <c r="E14" s="26">
        <v>80</v>
      </c>
      <c r="F14" s="26">
        <v>65</v>
      </c>
      <c r="G14" s="22">
        <f>C14/'П 1'!C12</f>
        <v>0.17781025453659724</v>
      </c>
      <c r="H14" s="9">
        <f>D14/'П 1'!C12</f>
        <v>3.556205090731945</v>
      </c>
      <c r="I14" s="9">
        <f t="shared" si="0"/>
        <v>0.8125</v>
      </c>
      <c r="J14" s="8">
        <f t="shared" si="1"/>
        <v>21</v>
      </c>
      <c r="K14" s="8">
        <f t="shared" si="2"/>
        <v>47</v>
      </c>
      <c r="L14" s="8">
        <f t="shared" si="3"/>
        <v>25</v>
      </c>
      <c r="M14" s="23">
        <f t="shared" si="4"/>
        <v>31</v>
      </c>
      <c r="N14" s="8">
        <f t="shared" si="5"/>
        <v>35</v>
      </c>
    </row>
    <row r="15" spans="1:14" s="31" customFormat="1" ht="12.75">
      <c r="A15" s="71">
        <v>5</v>
      </c>
      <c r="B15" s="72" t="s">
        <v>4</v>
      </c>
      <c r="C15" s="16">
        <v>0</v>
      </c>
      <c r="D15" s="44">
        <v>0</v>
      </c>
      <c r="E15" s="44">
        <v>0</v>
      </c>
      <c r="F15" s="44">
        <v>0</v>
      </c>
      <c r="G15" s="18">
        <f>C15/'П 1'!C13</f>
        <v>0</v>
      </c>
      <c r="H15" s="18">
        <f>D15/'П 1'!C13</f>
        <v>0</v>
      </c>
      <c r="I15" s="18">
        <f t="shared" si="0"/>
        <v>0</v>
      </c>
      <c r="J15" s="16">
        <v>82</v>
      </c>
      <c r="K15" s="16">
        <v>82</v>
      </c>
      <c r="L15" s="16">
        <v>82</v>
      </c>
      <c r="M15" s="43">
        <f t="shared" si="4"/>
        <v>82</v>
      </c>
      <c r="N15" s="16">
        <v>82</v>
      </c>
    </row>
    <row r="16" spans="1:14" s="31" customFormat="1" ht="12.75">
      <c r="A16" s="71">
        <v>6</v>
      </c>
      <c r="B16" s="72" t="s">
        <v>5</v>
      </c>
      <c r="C16" s="21">
        <v>1</v>
      </c>
      <c r="D16" s="34">
        <v>12</v>
      </c>
      <c r="E16" s="34">
        <v>12</v>
      </c>
      <c r="F16" s="34">
        <v>137</v>
      </c>
      <c r="G16" s="22">
        <f>C16/'П 1'!C14</f>
        <v>0.04</v>
      </c>
      <c r="H16" s="9">
        <f>D16/'П 1'!C14</f>
        <v>0.48</v>
      </c>
      <c r="I16" s="9">
        <f t="shared" si="0"/>
        <v>11.416666666666666</v>
      </c>
      <c r="J16" s="8">
        <f t="shared" si="1"/>
        <v>55</v>
      </c>
      <c r="K16" s="8">
        <f t="shared" si="2"/>
        <v>65</v>
      </c>
      <c r="L16" s="8">
        <f t="shared" si="3"/>
        <v>1</v>
      </c>
      <c r="M16" s="23">
        <f t="shared" si="4"/>
        <v>40.333333333333336</v>
      </c>
      <c r="N16" s="8">
        <f t="shared" si="5"/>
        <v>43</v>
      </c>
    </row>
    <row r="17" spans="1:14" ht="12.75">
      <c r="A17" s="1">
        <v>7</v>
      </c>
      <c r="B17" s="2" t="s">
        <v>6</v>
      </c>
      <c r="C17" s="8">
        <v>13</v>
      </c>
      <c r="D17" s="26">
        <v>186</v>
      </c>
      <c r="E17" s="26">
        <v>171</v>
      </c>
      <c r="F17" s="26">
        <v>132</v>
      </c>
      <c r="G17" s="22">
        <f>C17/'П 1'!C15</f>
        <v>0.2765957446808511</v>
      </c>
      <c r="H17" s="9">
        <f>D17/'П 1'!C15</f>
        <v>3.9574468085106385</v>
      </c>
      <c r="I17" s="9">
        <f t="shared" si="0"/>
        <v>0.7719298245614035</v>
      </c>
      <c r="J17" s="8">
        <f t="shared" si="1"/>
        <v>11</v>
      </c>
      <c r="K17" s="8">
        <f t="shared" si="2"/>
        <v>43</v>
      </c>
      <c r="L17" s="8">
        <f t="shared" si="3"/>
        <v>28</v>
      </c>
      <c r="M17" s="23">
        <f t="shared" si="4"/>
        <v>27.333333333333332</v>
      </c>
      <c r="N17" s="8">
        <f t="shared" si="5"/>
        <v>26</v>
      </c>
    </row>
    <row r="18" spans="1:14" s="31" customFormat="1" ht="12.75">
      <c r="A18" s="71">
        <v>8</v>
      </c>
      <c r="B18" s="72" t="s">
        <v>7</v>
      </c>
      <c r="C18" s="21">
        <v>2</v>
      </c>
      <c r="D18" s="34">
        <v>200</v>
      </c>
      <c r="E18" s="34">
        <v>200</v>
      </c>
      <c r="F18" s="34">
        <v>200</v>
      </c>
      <c r="G18" s="22">
        <f>C18/'П 1'!C16</f>
        <v>0.05714285714285714</v>
      </c>
      <c r="H18" s="9">
        <f>D18/'П 1'!C16</f>
        <v>5.714285714285714</v>
      </c>
      <c r="I18" s="9">
        <f t="shared" si="0"/>
        <v>1</v>
      </c>
      <c r="J18" s="8">
        <f t="shared" si="1"/>
        <v>45</v>
      </c>
      <c r="K18" s="8">
        <f t="shared" si="2"/>
        <v>32</v>
      </c>
      <c r="L18" s="8">
        <f t="shared" si="3"/>
        <v>12</v>
      </c>
      <c r="M18" s="23">
        <f t="shared" si="4"/>
        <v>29.666666666666668</v>
      </c>
      <c r="N18" s="8">
        <f t="shared" si="5"/>
        <v>31</v>
      </c>
    </row>
    <row r="19" spans="1:14" s="31" customFormat="1" ht="12.75">
      <c r="A19" s="71">
        <v>9</v>
      </c>
      <c r="B19" s="72" t="s">
        <v>8</v>
      </c>
      <c r="C19" s="21">
        <v>1</v>
      </c>
      <c r="D19" s="34">
        <v>100</v>
      </c>
      <c r="E19" s="34">
        <v>0</v>
      </c>
      <c r="F19" s="34">
        <v>0</v>
      </c>
      <c r="G19" s="22">
        <f>C19/'П 1'!C17</f>
        <v>0.034482758620689655</v>
      </c>
      <c r="H19" s="9">
        <f>D19/'П 1'!C17</f>
        <v>3.4482758620689653</v>
      </c>
      <c r="I19" s="9">
        <f t="shared" si="0"/>
        <v>0</v>
      </c>
      <c r="J19" s="8">
        <f t="shared" si="1"/>
        <v>58</v>
      </c>
      <c r="K19" s="8">
        <f t="shared" si="2"/>
        <v>49</v>
      </c>
      <c r="L19" s="8">
        <f t="shared" si="3"/>
        <v>53</v>
      </c>
      <c r="M19" s="23">
        <f t="shared" si="4"/>
        <v>53.333333333333336</v>
      </c>
      <c r="N19" s="8">
        <f t="shared" si="5"/>
        <v>62</v>
      </c>
    </row>
    <row r="20" spans="1:14" s="31" customFormat="1" ht="12.75">
      <c r="A20" s="71">
        <v>10</v>
      </c>
      <c r="B20" s="72" t="s">
        <v>9</v>
      </c>
      <c r="C20" s="16">
        <v>0</v>
      </c>
      <c r="D20" s="44">
        <v>0</v>
      </c>
      <c r="E20" s="44">
        <v>0</v>
      </c>
      <c r="F20" s="44">
        <v>0</v>
      </c>
      <c r="G20" s="18">
        <f>C20/'П 1'!C18</f>
        <v>0</v>
      </c>
      <c r="H20" s="18">
        <f>D20/'П 1'!C18</f>
        <v>0</v>
      </c>
      <c r="I20" s="18">
        <f t="shared" si="0"/>
        <v>0</v>
      </c>
      <c r="J20" s="16">
        <v>82</v>
      </c>
      <c r="K20" s="16">
        <v>82</v>
      </c>
      <c r="L20" s="16">
        <v>82</v>
      </c>
      <c r="M20" s="43">
        <f t="shared" si="4"/>
        <v>82</v>
      </c>
      <c r="N20" s="16">
        <v>82</v>
      </c>
    </row>
    <row r="21" spans="1:14" s="31" customFormat="1" ht="12.75">
      <c r="A21" s="71">
        <v>11</v>
      </c>
      <c r="B21" s="72" t="s">
        <v>10</v>
      </c>
      <c r="C21" s="16">
        <v>0</v>
      </c>
      <c r="D21" s="44">
        <v>0</v>
      </c>
      <c r="E21" s="44">
        <v>0</v>
      </c>
      <c r="F21" s="44">
        <v>0</v>
      </c>
      <c r="G21" s="18">
        <f>C21/'П 1'!C19</f>
        <v>0</v>
      </c>
      <c r="H21" s="18">
        <f>D21/'П 1'!C19</f>
        <v>0</v>
      </c>
      <c r="I21" s="18">
        <f t="shared" si="0"/>
        <v>0</v>
      </c>
      <c r="J21" s="16">
        <v>82</v>
      </c>
      <c r="K21" s="16">
        <v>82</v>
      </c>
      <c r="L21" s="16">
        <v>82</v>
      </c>
      <c r="M21" s="43">
        <f t="shared" si="4"/>
        <v>82</v>
      </c>
      <c r="N21" s="16">
        <v>82</v>
      </c>
    </row>
    <row r="22" spans="1:14" ht="12.75">
      <c r="A22" s="1">
        <v>12</v>
      </c>
      <c r="B22" s="2" t="s">
        <v>11</v>
      </c>
      <c r="C22" s="8">
        <v>2</v>
      </c>
      <c r="D22" s="26">
        <v>490</v>
      </c>
      <c r="E22" s="26">
        <v>238.2</v>
      </c>
      <c r="F22" s="26">
        <v>238.2</v>
      </c>
      <c r="G22" s="22">
        <f>C22/'П 1'!C20</f>
        <v>0.046511627906976744</v>
      </c>
      <c r="H22" s="9">
        <f>D22/'П 1'!C20</f>
        <v>11.395348837209303</v>
      </c>
      <c r="I22" s="9">
        <f t="shared" si="0"/>
        <v>1</v>
      </c>
      <c r="J22" s="8">
        <f t="shared" si="1"/>
        <v>52</v>
      </c>
      <c r="K22" s="8">
        <f t="shared" si="2"/>
        <v>16</v>
      </c>
      <c r="L22" s="8">
        <f t="shared" si="3"/>
        <v>12</v>
      </c>
      <c r="M22" s="23">
        <f t="shared" si="4"/>
        <v>26.666666666666668</v>
      </c>
      <c r="N22" s="8">
        <f t="shared" si="5"/>
        <v>24</v>
      </c>
    </row>
    <row r="23" spans="1:14" s="31" customFormat="1" ht="12.75">
      <c r="A23" s="71">
        <v>13</v>
      </c>
      <c r="B23" s="72" t="s">
        <v>12</v>
      </c>
      <c r="C23" s="21">
        <v>1</v>
      </c>
      <c r="D23" s="34">
        <v>100</v>
      </c>
      <c r="E23" s="34">
        <v>100</v>
      </c>
      <c r="F23" s="34">
        <v>0</v>
      </c>
      <c r="G23" s="22">
        <f>C23/'П 1'!C21</f>
        <v>0.02857142857142857</v>
      </c>
      <c r="H23" s="9">
        <f>D23/'П 1'!C21</f>
        <v>2.857142857142857</v>
      </c>
      <c r="I23" s="9">
        <f t="shared" si="0"/>
        <v>0</v>
      </c>
      <c r="J23" s="8">
        <f t="shared" si="1"/>
        <v>64</v>
      </c>
      <c r="K23" s="8">
        <f t="shared" si="2"/>
        <v>55</v>
      </c>
      <c r="L23" s="8">
        <f t="shared" si="3"/>
        <v>53</v>
      </c>
      <c r="M23" s="23">
        <f t="shared" si="4"/>
        <v>57.333333333333336</v>
      </c>
      <c r="N23" s="8">
        <f t="shared" si="5"/>
        <v>65</v>
      </c>
    </row>
    <row r="24" spans="1:14" ht="12.75">
      <c r="A24" s="1">
        <v>14</v>
      </c>
      <c r="B24" s="2" t="s">
        <v>13</v>
      </c>
      <c r="C24" s="8">
        <v>2</v>
      </c>
      <c r="D24" s="26">
        <v>112</v>
      </c>
      <c r="E24" s="26">
        <v>112</v>
      </c>
      <c r="F24" s="26">
        <v>212</v>
      </c>
      <c r="G24" s="22">
        <f>C24/'П 1'!C22</f>
        <v>0.05263157894736842</v>
      </c>
      <c r="H24" s="9">
        <f>D24/'П 1'!C22</f>
        <v>2.9473684210526314</v>
      </c>
      <c r="I24" s="9">
        <f t="shared" si="0"/>
        <v>1.8928571428571428</v>
      </c>
      <c r="J24" s="8">
        <f t="shared" si="1"/>
        <v>46</v>
      </c>
      <c r="K24" s="8">
        <f t="shared" si="2"/>
        <v>54</v>
      </c>
      <c r="L24" s="8">
        <f t="shared" si="3"/>
        <v>7</v>
      </c>
      <c r="M24" s="23">
        <f t="shared" si="4"/>
        <v>35.666666666666664</v>
      </c>
      <c r="N24" s="8">
        <f t="shared" si="5"/>
        <v>41</v>
      </c>
    </row>
    <row r="25" spans="1:14" s="31" customFormat="1" ht="12.75">
      <c r="A25" s="71">
        <v>15</v>
      </c>
      <c r="B25" s="72" t="s">
        <v>15</v>
      </c>
      <c r="C25" s="16">
        <v>0</v>
      </c>
      <c r="D25" s="44">
        <v>0</v>
      </c>
      <c r="E25" s="44">
        <v>0</v>
      </c>
      <c r="F25" s="44">
        <v>0</v>
      </c>
      <c r="G25" s="18">
        <f>C25/'П 1'!C23</f>
        <v>0</v>
      </c>
      <c r="H25" s="18">
        <f>D25/'П 1'!C23</f>
        <v>0</v>
      </c>
      <c r="I25" s="18">
        <f t="shared" si="0"/>
        <v>0</v>
      </c>
      <c r="J25" s="16">
        <v>82</v>
      </c>
      <c r="K25" s="16">
        <v>82</v>
      </c>
      <c r="L25" s="16">
        <v>82</v>
      </c>
      <c r="M25" s="43">
        <f t="shared" si="4"/>
        <v>82</v>
      </c>
      <c r="N25" s="16">
        <v>82</v>
      </c>
    </row>
    <row r="26" spans="1:14" s="31" customFormat="1" ht="12.75">
      <c r="A26" s="71">
        <v>16</v>
      </c>
      <c r="B26" s="72" t="s">
        <v>14</v>
      </c>
      <c r="C26" s="16">
        <v>0</v>
      </c>
      <c r="D26" s="44">
        <v>0</v>
      </c>
      <c r="E26" s="44">
        <v>0</v>
      </c>
      <c r="F26" s="44">
        <v>0</v>
      </c>
      <c r="G26" s="18">
        <f>C26/'П 1'!C24</f>
        <v>0</v>
      </c>
      <c r="H26" s="18">
        <f>D26/'П 1'!C24</f>
        <v>0</v>
      </c>
      <c r="I26" s="18">
        <f t="shared" si="0"/>
        <v>0</v>
      </c>
      <c r="J26" s="16">
        <v>82</v>
      </c>
      <c r="K26" s="16">
        <v>82</v>
      </c>
      <c r="L26" s="16">
        <v>82</v>
      </c>
      <c r="M26" s="43">
        <f t="shared" si="4"/>
        <v>82</v>
      </c>
      <c r="N26" s="16">
        <v>82</v>
      </c>
    </row>
    <row r="27" spans="1:14" s="31" customFormat="1" ht="12.75">
      <c r="A27" s="71">
        <v>17</v>
      </c>
      <c r="B27" s="72" t="s">
        <v>16</v>
      </c>
      <c r="C27" s="21">
        <v>10</v>
      </c>
      <c r="D27" s="34">
        <v>120</v>
      </c>
      <c r="E27" s="34">
        <v>120</v>
      </c>
      <c r="F27" s="34">
        <v>60</v>
      </c>
      <c r="G27" s="22">
        <f>C27/'П 1'!C25</f>
        <v>0.46473134708428826</v>
      </c>
      <c r="H27" s="9">
        <f>D27/'П 1'!C25</f>
        <v>5.576776165011459</v>
      </c>
      <c r="I27" s="9">
        <f t="shared" si="0"/>
        <v>0.5</v>
      </c>
      <c r="J27" s="8">
        <f t="shared" si="1"/>
        <v>4</v>
      </c>
      <c r="K27" s="8">
        <f t="shared" si="2"/>
        <v>33</v>
      </c>
      <c r="L27" s="8">
        <f t="shared" si="3"/>
        <v>30</v>
      </c>
      <c r="M27" s="23">
        <f t="shared" si="4"/>
        <v>22.333333333333332</v>
      </c>
      <c r="N27" s="8">
        <f t="shared" si="5"/>
        <v>19</v>
      </c>
    </row>
    <row r="28" spans="1:14" s="31" customFormat="1" ht="12.75">
      <c r="A28" s="71">
        <v>18</v>
      </c>
      <c r="B28" s="72" t="s">
        <v>17</v>
      </c>
      <c r="C28" s="16">
        <v>0</v>
      </c>
      <c r="D28" s="44">
        <v>0</v>
      </c>
      <c r="E28" s="44">
        <v>0</v>
      </c>
      <c r="F28" s="44">
        <v>0</v>
      </c>
      <c r="G28" s="18">
        <f>C28/'П 1'!C26</f>
        <v>0</v>
      </c>
      <c r="H28" s="18">
        <f>D28/'П 1'!C26</f>
        <v>0</v>
      </c>
      <c r="I28" s="18">
        <f t="shared" si="0"/>
        <v>0</v>
      </c>
      <c r="J28" s="16">
        <v>82</v>
      </c>
      <c r="K28" s="16">
        <v>82</v>
      </c>
      <c r="L28" s="16">
        <v>82</v>
      </c>
      <c r="M28" s="43">
        <f t="shared" si="4"/>
        <v>82</v>
      </c>
      <c r="N28" s="16">
        <v>82</v>
      </c>
    </row>
    <row r="29" spans="1:14" s="31" customFormat="1" ht="12.75">
      <c r="A29" s="71">
        <v>19</v>
      </c>
      <c r="B29" s="72" t="s">
        <v>18</v>
      </c>
      <c r="C29" s="21">
        <v>5</v>
      </c>
      <c r="D29" s="34">
        <v>420</v>
      </c>
      <c r="E29" s="34">
        <v>420</v>
      </c>
      <c r="F29" s="34">
        <v>0</v>
      </c>
      <c r="G29" s="22">
        <f>C29/'П 1'!C27</f>
        <v>0.11888476320760862</v>
      </c>
      <c r="H29" s="9">
        <f>D29/'П 1'!C27</f>
        <v>9.986320109439124</v>
      </c>
      <c r="I29" s="9">
        <f t="shared" si="0"/>
        <v>0</v>
      </c>
      <c r="J29" s="8">
        <f t="shared" si="1"/>
        <v>30</v>
      </c>
      <c r="K29" s="8">
        <f t="shared" si="2"/>
        <v>23</v>
      </c>
      <c r="L29" s="8">
        <f t="shared" si="3"/>
        <v>53</v>
      </c>
      <c r="M29" s="23">
        <f t="shared" si="4"/>
        <v>35.333333333333336</v>
      </c>
      <c r="N29" s="8">
        <f t="shared" si="5"/>
        <v>40</v>
      </c>
    </row>
    <row r="30" spans="1:14" ht="12.75">
      <c r="A30" s="1">
        <v>20</v>
      </c>
      <c r="B30" s="2" t="s">
        <v>19</v>
      </c>
      <c r="C30" s="8">
        <v>5</v>
      </c>
      <c r="D30" s="26">
        <v>200</v>
      </c>
      <c r="E30" s="26">
        <v>200</v>
      </c>
      <c r="F30" s="26">
        <v>100</v>
      </c>
      <c r="G30" s="22">
        <f>C30/'П 1'!C28</f>
        <v>0.25</v>
      </c>
      <c r="H30" s="9">
        <f>D30/'П 1'!C28</f>
        <v>10</v>
      </c>
      <c r="I30" s="9">
        <f t="shared" si="0"/>
        <v>0.5</v>
      </c>
      <c r="J30" s="8">
        <f t="shared" si="1"/>
        <v>12</v>
      </c>
      <c r="K30" s="8">
        <f t="shared" si="2"/>
        <v>21</v>
      </c>
      <c r="L30" s="8">
        <f t="shared" si="3"/>
        <v>30</v>
      </c>
      <c r="M30" s="23">
        <f t="shared" si="4"/>
        <v>21</v>
      </c>
      <c r="N30" s="8">
        <f t="shared" si="5"/>
        <v>16</v>
      </c>
    </row>
    <row r="31" spans="1:14" s="31" customFormat="1" ht="12.75">
      <c r="A31" s="71">
        <v>21</v>
      </c>
      <c r="B31" s="72" t="s">
        <v>20</v>
      </c>
      <c r="C31" s="21">
        <v>1</v>
      </c>
      <c r="D31" s="34">
        <v>100</v>
      </c>
      <c r="E31" s="34">
        <v>100</v>
      </c>
      <c r="F31" s="34">
        <v>0</v>
      </c>
      <c r="G31" s="22">
        <f>C31/'П 1'!C29</f>
        <v>0.041666666666666664</v>
      </c>
      <c r="H31" s="9">
        <f>D31/'П 1'!C29</f>
        <v>4.166666666666667</v>
      </c>
      <c r="I31" s="9">
        <f t="shared" si="0"/>
        <v>0</v>
      </c>
      <c r="J31" s="8">
        <f t="shared" si="1"/>
        <v>54</v>
      </c>
      <c r="K31" s="8">
        <f t="shared" si="2"/>
        <v>41</v>
      </c>
      <c r="L31" s="8">
        <f t="shared" si="3"/>
        <v>53</v>
      </c>
      <c r="M31" s="23">
        <f t="shared" si="4"/>
        <v>49.333333333333336</v>
      </c>
      <c r="N31" s="8">
        <f t="shared" si="5"/>
        <v>57</v>
      </c>
    </row>
    <row r="32" spans="1:14" ht="12.75">
      <c r="A32" s="1">
        <v>22</v>
      </c>
      <c r="B32" s="2" t="s">
        <v>21</v>
      </c>
      <c r="C32" s="8">
        <v>1</v>
      </c>
      <c r="D32" s="26">
        <v>12</v>
      </c>
      <c r="E32" s="26">
        <v>0</v>
      </c>
      <c r="F32" s="26">
        <v>12</v>
      </c>
      <c r="G32" s="22">
        <f>C32/'П 1'!C30</f>
        <v>0.07692307692307693</v>
      </c>
      <c r="H32" s="9">
        <f>D32/'П 1'!C30</f>
        <v>0.9230769230769231</v>
      </c>
      <c r="I32" s="9">
        <f t="shared" si="0"/>
        <v>0</v>
      </c>
      <c r="J32" s="8">
        <f t="shared" si="1"/>
        <v>42</v>
      </c>
      <c r="K32" s="8">
        <f t="shared" si="2"/>
        <v>62</v>
      </c>
      <c r="L32" s="8">
        <f t="shared" si="3"/>
        <v>53</v>
      </c>
      <c r="M32" s="23">
        <f t="shared" si="4"/>
        <v>52.333333333333336</v>
      </c>
      <c r="N32" s="8">
        <f t="shared" si="5"/>
        <v>61</v>
      </c>
    </row>
    <row r="33" spans="1:14" s="31" customFormat="1" ht="12.75">
      <c r="A33" s="71">
        <v>23</v>
      </c>
      <c r="B33" s="72" t="s">
        <v>22</v>
      </c>
      <c r="C33" s="21">
        <v>2</v>
      </c>
      <c r="D33" s="34">
        <v>120</v>
      </c>
      <c r="E33" s="34">
        <v>120</v>
      </c>
      <c r="F33" s="34">
        <v>20</v>
      </c>
      <c r="G33" s="22">
        <f>C33/'П 1'!C31</f>
        <v>0.08333333333333333</v>
      </c>
      <c r="H33" s="9">
        <f>D33/'П 1'!C31</f>
        <v>5</v>
      </c>
      <c r="I33" s="9">
        <f t="shared" si="0"/>
        <v>0.16666666666666666</v>
      </c>
      <c r="J33" s="8">
        <f t="shared" si="1"/>
        <v>39</v>
      </c>
      <c r="K33" s="8">
        <f t="shared" si="2"/>
        <v>36</v>
      </c>
      <c r="L33" s="8">
        <f t="shared" si="3"/>
        <v>47</v>
      </c>
      <c r="M33" s="23">
        <f t="shared" si="4"/>
        <v>40.666666666666664</v>
      </c>
      <c r="N33" s="8">
        <f t="shared" si="5"/>
        <v>44</v>
      </c>
    </row>
    <row r="34" spans="1:14" s="31" customFormat="1" ht="12.75">
      <c r="A34" s="71">
        <v>24</v>
      </c>
      <c r="B34" s="72" t="s">
        <v>23</v>
      </c>
      <c r="C34" s="16">
        <v>0</v>
      </c>
      <c r="D34" s="44">
        <v>0</v>
      </c>
      <c r="E34" s="44">
        <v>0</v>
      </c>
      <c r="F34" s="44">
        <v>0</v>
      </c>
      <c r="G34" s="18">
        <f>C34/'П 1'!C32</f>
        <v>0</v>
      </c>
      <c r="H34" s="18">
        <f>D34/'П 1'!C32</f>
        <v>0</v>
      </c>
      <c r="I34" s="18">
        <f t="shared" si="0"/>
        <v>0</v>
      </c>
      <c r="J34" s="16">
        <v>82</v>
      </c>
      <c r="K34" s="16">
        <v>82</v>
      </c>
      <c r="L34" s="16">
        <v>82</v>
      </c>
      <c r="M34" s="43">
        <f t="shared" si="4"/>
        <v>82</v>
      </c>
      <c r="N34" s="16">
        <v>82</v>
      </c>
    </row>
    <row r="35" spans="1:14" ht="12.75">
      <c r="A35" s="1">
        <v>25</v>
      </c>
      <c r="B35" s="2" t="s">
        <v>24</v>
      </c>
      <c r="C35" s="16">
        <v>0</v>
      </c>
      <c r="D35" s="44">
        <v>0</v>
      </c>
      <c r="E35" s="44">
        <v>0</v>
      </c>
      <c r="F35" s="44">
        <v>0</v>
      </c>
      <c r="G35" s="18">
        <f>C35/'П 1'!C33</f>
        <v>0</v>
      </c>
      <c r="H35" s="18">
        <f>D35/'П 1'!C33</f>
        <v>0</v>
      </c>
      <c r="I35" s="18">
        <f t="shared" si="0"/>
        <v>0</v>
      </c>
      <c r="J35" s="16">
        <v>82</v>
      </c>
      <c r="K35" s="16">
        <v>82</v>
      </c>
      <c r="L35" s="16">
        <v>82</v>
      </c>
      <c r="M35" s="43">
        <f t="shared" si="4"/>
        <v>82</v>
      </c>
      <c r="N35" s="16">
        <v>82</v>
      </c>
    </row>
    <row r="36" spans="1:14" ht="12.75">
      <c r="A36" s="1">
        <v>26</v>
      </c>
      <c r="B36" s="2" t="s">
        <v>25</v>
      </c>
      <c r="C36" s="8">
        <v>3</v>
      </c>
      <c r="D36" s="26">
        <v>516</v>
      </c>
      <c r="E36" s="26">
        <v>216</v>
      </c>
      <c r="F36" s="26">
        <v>216</v>
      </c>
      <c r="G36" s="22">
        <f>C36/'П 1'!C34</f>
        <v>0.15687679083094555</v>
      </c>
      <c r="H36" s="9">
        <f>D36/'П 1'!C34</f>
        <v>26.982808022922637</v>
      </c>
      <c r="I36" s="9">
        <f t="shared" si="0"/>
        <v>1</v>
      </c>
      <c r="J36" s="8">
        <f t="shared" si="1"/>
        <v>26</v>
      </c>
      <c r="K36" s="8">
        <f t="shared" si="2"/>
        <v>7</v>
      </c>
      <c r="L36" s="8">
        <f t="shared" si="3"/>
        <v>12</v>
      </c>
      <c r="M36" s="23">
        <f t="shared" si="4"/>
        <v>15</v>
      </c>
      <c r="N36" s="8">
        <f t="shared" si="5"/>
        <v>6</v>
      </c>
    </row>
    <row r="37" spans="1:14" ht="12.75">
      <c r="A37" s="1">
        <v>27</v>
      </c>
      <c r="B37" s="2" t="s">
        <v>26</v>
      </c>
      <c r="C37" s="8">
        <v>4</v>
      </c>
      <c r="D37" s="26">
        <v>224</v>
      </c>
      <c r="E37" s="26">
        <v>224</v>
      </c>
      <c r="F37" s="26">
        <v>12</v>
      </c>
      <c r="G37" s="22">
        <f>C37/'П 1'!C35</f>
        <v>0.08695652173913043</v>
      </c>
      <c r="H37" s="9">
        <f>D37/'П 1'!C35</f>
        <v>4.869565217391305</v>
      </c>
      <c r="I37" s="9">
        <f t="shared" si="0"/>
        <v>0.05357142857142857</v>
      </c>
      <c r="J37" s="8">
        <f t="shared" si="1"/>
        <v>36</v>
      </c>
      <c r="K37" s="8">
        <f t="shared" si="2"/>
        <v>37</v>
      </c>
      <c r="L37" s="8">
        <f t="shared" si="3"/>
        <v>50</v>
      </c>
      <c r="M37" s="23">
        <f t="shared" si="4"/>
        <v>41</v>
      </c>
      <c r="N37" s="8">
        <f t="shared" si="5"/>
        <v>45</v>
      </c>
    </row>
    <row r="38" spans="1:14" s="31" customFormat="1" ht="12.75">
      <c r="A38" s="71">
        <v>28</v>
      </c>
      <c r="B38" s="72" t="s">
        <v>27</v>
      </c>
      <c r="C38" s="21">
        <v>1</v>
      </c>
      <c r="D38" s="34">
        <v>100</v>
      </c>
      <c r="E38" s="34">
        <v>100</v>
      </c>
      <c r="F38" s="34">
        <v>13</v>
      </c>
      <c r="G38" s="22">
        <f>C38/'П 1'!C36</f>
        <v>0.034482758620689655</v>
      </c>
      <c r="H38" s="9">
        <f>D38/'П 1'!C36</f>
        <v>3.4482758620689653</v>
      </c>
      <c r="I38" s="9">
        <f t="shared" si="0"/>
        <v>0.13</v>
      </c>
      <c r="J38" s="8">
        <f t="shared" si="1"/>
        <v>58</v>
      </c>
      <c r="K38" s="8">
        <f t="shared" si="2"/>
        <v>49</v>
      </c>
      <c r="L38" s="8">
        <f t="shared" si="3"/>
        <v>48</v>
      </c>
      <c r="M38" s="23">
        <f t="shared" si="4"/>
        <v>51.666666666666664</v>
      </c>
      <c r="N38" s="8">
        <f t="shared" si="5"/>
        <v>59</v>
      </c>
    </row>
    <row r="39" spans="1:14" s="31" customFormat="1" ht="12.75">
      <c r="A39" s="71">
        <v>29</v>
      </c>
      <c r="B39" s="72" t="s">
        <v>28</v>
      </c>
      <c r="C39" s="16">
        <v>0</v>
      </c>
      <c r="D39" s="44">
        <v>0</v>
      </c>
      <c r="E39" s="44">
        <v>0</v>
      </c>
      <c r="F39" s="44">
        <v>0</v>
      </c>
      <c r="G39" s="18">
        <f>C39/'П 1'!C37</f>
        <v>0</v>
      </c>
      <c r="H39" s="18">
        <f>D39/'П 1'!C37</f>
        <v>0</v>
      </c>
      <c r="I39" s="18">
        <f t="shared" si="0"/>
        <v>0</v>
      </c>
      <c r="J39" s="16">
        <v>82</v>
      </c>
      <c r="K39" s="16">
        <v>82</v>
      </c>
      <c r="L39" s="16">
        <v>82</v>
      </c>
      <c r="M39" s="43">
        <f t="shared" si="4"/>
        <v>82</v>
      </c>
      <c r="N39" s="16">
        <v>82</v>
      </c>
    </row>
    <row r="40" spans="1:14" s="31" customFormat="1" ht="12.75">
      <c r="A40" s="71">
        <v>30</v>
      </c>
      <c r="B40" s="72" t="s">
        <v>29</v>
      </c>
      <c r="C40" s="21">
        <v>7</v>
      </c>
      <c r="D40" s="34">
        <v>915.274</v>
      </c>
      <c r="E40" s="34">
        <v>612</v>
      </c>
      <c r="F40" s="34">
        <v>0</v>
      </c>
      <c r="G40" s="22">
        <f>C40/'П 1'!C38</f>
        <v>0.35</v>
      </c>
      <c r="H40" s="9">
        <f>D40/'П 1'!C38</f>
        <v>45.7637</v>
      </c>
      <c r="I40" s="9">
        <f t="shared" si="0"/>
        <v>0</v>
      </c>
      <c r="J40" s="8">
        <f t="shared" si="1"/>
        <v>7</v>
      </c>
      <c r="K40" s="8">
        <f t="shared" si="2"/>
        <v>2</v>
      </c>
      <c r="L40" s="8">
        <f t="shared" si="3"/>
        <v>53</v>
      </c>
      <c r="M40" s="23">
        <f t="shared" si="4"/>
        <v>20.666666666666668</v>
      </c>
      <c r="N40" s="8">
        <f t="shared" si="5"/>
        <v>15</v>
      </c>
    </row>
    <row r="41" spans="1:14" ht="12.75">
      <c r="A41" s="1">
        <v>31</v>
      </c>
      <c r="B41" s="2" t="s">
        <v>30</v>
      </c>
      <c r="C41" s="8">
        <v>11</v>
      </c>
      <c r="D41" s="26">
        <v>247</v>
      </c>
      <c r="E41" s="26">
        <v>247</v>
      </c>
      <c r="F41" s="26">
        <v>598</v>
      </c>
      <c r="G41" s="22">
        <f>C41/'П 1'!C39</f>
        <v>0.18333333333333332</v>
      </c>
      <c r="H41" s="9">
        <f>D41/'П 1'!C39</f>
        <v>4.116666666666666</v>
      </c>
      <c r="I41" s="9">
        <f t="shared" si="0"/>
        <v>2.4210526315789473</v>
      </c>
      <c r="J41" s="8">
        <f t="shared" si="1"/>
        <v>19</v>
      </c>
      <c r="K41" s="8">
        <f t="shared" si="2"/>
        <v>42</v>
      </c>
      <c r="L41" s="8">
        <f t="shared" si="3"/>
        <v>5</v>
      </c>
      <c r="M41" s="23">
        <f t="shared" si="4"/>
        <v>22</v>
      </c>
      <c r="N41" s="8">
        <f t="shared" si="5"/>
        <v>18</v>
      </c>
    </row>
    <row r="42" spans="1:14" ht="12.75">
      <c r="A42" s="1">
        <v>32</v>
      </c>
      <c r="B42" s="2" t="s">
        <v>31</v>
      </c>
      <c r="C42" s="8">
        <v>32</v>
      </c>
      <c r="D42" s="26">
        <v>1648.39</v>
      </c>
      <c r="E42" s="26">
        <v>1061</v>
      </c>
      <c r="F42" s="26">
        <v>478</v>
      </c>
      <c r="G42" s="22">
        <f>C42/'П 1'!C40</f>
        <v>0.6173035251836584</v>
      </c>
      <c r="H42" s="9">
        <f>D42/'П 1'!C40</f>
        <v>31.798654933671582</v>
      </c>
      <c r="I42" s="9">
        <f t="shared" si="0"/>
        <v>0.4505183788878417</v>
      </c>
      <c r="J42" s="8">
        <f t="shared" si="1"/>
        <v>1</v>
      </c>
      <c r="K42" s="8">
        <f t="shared" si="2"/>
        <v>6</v>
      </c>
      <c r="L42" s="8">
        <f t="shared" si="3"/>
        <v>35</v>
      </c>
      <c r="M42" s="23">
        <f t="shared" si="4"/>
        <v>14</v>
      </c>
      <c r="N42" s="8">
        <f t="shared" si="5"/>
        <v>5</v>
      </c>
    </row>
    <row r="43" spans="1:14" ht="12.75">
      <c r="A43" s="1">
        <v>33</v>
      </c>
      <c r="B43" s="2" t="s">
        <v>32</v>
      </c>
      <c r="C43" s="8">
        <v>2</v>
      </c>
      <c r="D43" s="26">
        <v>112</v>
      </c>
      <c r="E43" s="26">
        <v>112</v>
      </c>
      <c r="F43" s="26">
        <v>212</v>
      </c>
      <c r="G43" s="22">
        <f>C43/'П 1'!C41</f>
        <v>0.10526315789473684</v>
      </c>
      <c r="H43" s="9">
        <f>D43/'П 1'!C41</f>
        <v>5.894736842105263</v>
      </c>
      <c r="I43" s="9">
        <f t="shared" si="0"/>
        <v>1.8928571428571428</v>
      </c>
      <c r="J43" s="8">
        <f t="shared" si="1"/>
        <v>34</v>
      </c>
      <c r="K43" s="8">
        <f t="shared" si="2"/>
        <v>31</v>
      </c>
      <c r="L43" s="8">
        <f t="shared" si="3"/>
        <v>7</v>
      </c>
      <c r="M43" s="23">
        <f t="shared" si="4"/>
        <v>24</v>
      </c>
      <c r="N43" s="8">
        <f t="shared" si="5"/>
        <v>20</v>
      </c>
    </row>
    <row r="44" spans="1:14" ht="12.75">
      <c r="A44" s="1">
        <v>34</v>
      </c>
      <c r="B44" s="2" t="s">
        <v>33</v>
      </c>
      <c r="C44" s="8">
        <v>5</v>
      </c>
      <c r="D44" s="26">
        <v>92</v>
      </c>
      <c r="E44" s="26">
        <v>52</v>
      </c>
      <c r="F44" s="26">
        <v>252</v>
      </c>
      <c r="G44" s="22">
        <f>C44/'П 1'!C42</f>
        <v>0.2</v>
      </c>
      <c r="H44" s="9">
        <f>D44/'П 1'!C42</f>
        <v>3.68</v>
      </c>
      <c r="I44" s="9">
        <f t="shared" si="0"/>
        <v>4.846153846153846</v>
      </c>
      <c r="J44" s="8">
        <f t="shared" si="1"/>
        <v>16</v>
      </c>
      <c r="K44" s="8">
        <f t="shared" si="2"/>
        <v>45</v>
      </c>
      <c r="L44" s="8">
        <f t="shared" si="3"/>
        <v>3</v>
      </c>
      <c r="M44" s="23">
        <f t="shared" si="4"/>
        <v>21.333333333333332</v>
      </c>
      <c r="N44" s="8">
        <f t="shared" si="5"/>
        <v>17</v>
      </c>
    </row>
    <row r="45" spans="1:14" s="31" customFormat="1" ht="12.75">
      <c r="A45" s="71">
        <v>35</v>
      </c>
      <c r="B45" s="72" t="s">
        <v>34</v>
      </c>
      <c r="C45" s="21">
        <v>1</v>
      </c>
      <c r="D45" s="34">
        <v>225</v>
      </c>
      <c r="E45" s="34">
        <v>225</v>
      </c>
      <c r="F45" s="34">
        <v>0</v>
      </c>
      <c r="G45" s="22">
        <f>C45/'П 1'!C43</f>
        <v>0.03088803088803089</v>
      </c>
      <c r="H45" s="9">
        <f>D45/'П 1'!C43</f>
        <v>6.94980694980695</v>
      </c>
      <c r="I45" s="9">
        <f t="shared" si="0"/>
        <v>0</v>
      </c>
      <c r="J45" s="8">
        <f t="shared" si="1"/>
        <v>63</v>
      </c>
      <c r="K45" s="8">
        <f t="shared" si="2"/>
        <v>29</v>
      </c>
      <c r="L45" s="8">
        <f t="shared" si="3"/>
        <v>53</v>
      </c>
      <c r="M45" s="23">
        <f t="shared" si="4"/>
        <v>48.333333333333336</v>
      </c>
      <c r="N45" s="8">
        <f t="shared" si="5"/>
        <v>56</v>
      </c>
    </row>
    <row r="46" spans="1:14" ht="12.75">
      <c r="A46" s="1">
        <v>36</v>
      </c>
      <c r="B46" s="2" t="s">
        <v>35</v>
      </c>
      <c r="C46" s="21">
        <v>4</v>
      </c>
      <c r="D46" s="34">
        <v>64</v>
      </c>
      <c r="E46" s="34">
        <v>64</v>
      </c>
      <c r="F46" s="34">
        <v>52</v>
      </c>
      <c r="G46" s="22">
        <f>C46/'П 1'!C44</f>
        <v>0.125</v>
      </c>
      <c r="H46" s="9">
        <f>D46/'П 1'!C44</f>
        <v>2</v>
      </c>
      <c r="I46" s="9">
        <f t="shared" si="0"/>
        <v>0.8125</v>
      </c>
      <c r="J46" s="8">
        <f t="shared" si="1"/>
        <v>27</v>
      </c>
      <c r="K46" s="8">
        <f t="shared" si="2"/>
        <v>60</v>
      </c>
      <c r="L46" s="8">
        <f t="shared" si="3"/>
        <v>25</v>
      </c>
      <c r="M46" s="23">
        <f t="shared" si="4"/>
        <v>37.333333333333336</v>
      </c>
      <c r="N46" s="8">
        <f t="shared" si="5"/>
        <v>42</v>
      </c>
    </row>
    <row r="47" spans="1:14" s="31" customFormat="1" ht="12.75">
      <c r="A47" s="71">
        <v>37</v>
      </c>
      <c r="B47" s="72" t="s">
        <v>36</v>
      </c>
      <c r="C47" s="16">
        <v>0</v>
      </c>
      <c r="D47" s="44">
        <v>0</v>
      </c>
      <c r="E47" s="44">
        <v>0</v>
      </c>
      <c r="F47" s="44">
        <v>0</v>
      </c>
      <c r="G47" s="18">
        <f>C47/'П 1'!C45</f>
        <v>0</v>
      </c>
      <c r="H47" s="18">
        <f>D47/'П 1'!C45</f>
        <v>0</v>
      </c>
      <c r="I47" s="18">
        <f t="shared" si="0"/>
        <v>0</v>
      </c>
      <c r="J47" s="16">
        <v>82</v>
      </c>
      <c r="K47" s="16">
        <v>82</v>
      </c>
      <c r="L47" s="16">
        <v>82</v>
      </c>
      <c r="M47" s="43">
        <f t="shared" si="4"/>
        <v>82</v>
      </c>
      <c r="N47" s="16">
        <v>82</v>
      </c>
    </row>
    <row r="48" spans="1:14" s="31" customFormat="1" ht="12.75">
      <c r="A48" s="71">
        <v>38</v>
      </c>
      <c r="B48" s="72" t="s">
        <v>37</v>
      </c>
      <c r="C48" s="16">
        <v>0</v>
      </c>
      <c r="D48" s="44">
        <v>0</v>
      </c>
      <c r="E48" s="44">
        <v>0</v>
      </c>
      <c r="F48" s="44">
        <v>0</v>
      </c>
      <c r="G48" s="18">
        <f>C48/'П 1'!C46</f>
        <v>0</v>
      </c>
      <c r="H48" s="18">
        <f>D48/'П 1'!C46</f>
        <v>0</v>
      </c>
      <c r="I48" s="18">
        <f t="shared" si="0"/>
        <v>0</v>
      </c>
      <c r="J48" s="16">
        <v>82</v>
      </c>
      <c r="K48" s="16">
        <v>82</v>
      </c>
      <c r="L48" s="16">
        <v>82</v>
      </c>
      <c r="M48" s="43">
        <f t="shared" si="4"/>
        <v>82</v>
      </c>
      <c r="N48" s="16">
        <v>82</v>
      </c>
    </row>
    <row r="49" spans="1:14" ht="12.75">
      <c r="A49" s="1">
        <v>39</v>
      </c>
      <c r="B49" s="2" t="s">
        <v>38</v>
      </c>
      <c r="C49" s="8">
        <v>1</v>
      </c>
      <c r="D49" s="26">
        <v>150</v>
      </c>
      <c r="E49" s="26">
        <v>150</v>
      </c>
      <c r="F49" s="26">
        <v>150</v>
      </c>
      <c r="G49" s="22">
        <f>C49/'П 1'!C47</f>
        <v>0.05263157894736842</v>
      </c>
      <c r="H49" s="9">
        <f>D49/'П 1'!C47</f>
        <v>7.894736842105263</v>
      </c>
      <c r="I49" s="9">
        <f t="shared" si="0"/>
        <v>1</v>
      </c>
      <c r="J49" s="8">
        <f t="shared" si="1"/>
        <v>46</v>
      </c>
      <c r="K49" s="8">
        <f t="shared" si="2"/>
        <v>27</v>
      </c>
      <c r="L49" s="8">
        <f t="shared" si="3"/>
        <v>12</v>
      </c>
      <c r="M49" s="23">
        <f t="shared" si="4"/>
        <v>28.333333333333332</v>
      </c>
      <c r="N49" s="8">
        <f t="shared" si="5"/>
        <v>29</v>
      </c>
    </row>
    <row r="50" spans="1:14" ht="12.75">
      <c r="A50" s="1">
        <v>40</v>
      </c>
      <c r="B50" s="2" t="s">
        <v>39</v>
      </c>
      <c r="C50" s="8">
        <v>17</v>
      </c>
      <c r="D50" s="26">
        <v>7016</v>
      </c>
      <c r="E50" s="26">
        <v>7016</v>
      </c>
      <c r="F50" s="26">
        <v>853</v>
      </c>
      <c r="G50" s="22">
        <f>C50/'П 1'!C48</f>
        <v>0.17</v>
      </c>
      <c r="H50" s="9">
        <f>D50/'П 1'!C48</f>
        <v>70.16</v>
      </c>
      <c r="I50" s="9">
        <f t="shared" si="0"/>
        <v>0.12157924743443557</v>
      </c>
      <c r="J50" s="8">
        <f t="shared" si="1"/>
        <v>24</v>
      </c>
      <c r="K50" s="8">
        <f t="shared" si="2"/>
        <v>1</v>
      </c>
      <c r="L50" s="8">
        <f t="shared" si="3"/>
        <v>49</v>
      </c>
      <c r="M50" s="23">
        <f t="shared" si="4"/>
        <v>24.666666666666668</v>
      </c>
      <c r="N50" s="8">
        <f t="shared" si="5"/>
        <v>22</v>
      </c>
    </row>
    <row r="51" spans="1:14" ht="12.75">
      <c r="A51" s="1">
        <v>41</v>
      </c>
      <c r="B51" s="2" t="s">
        <v>40</v>
      </c>
      <c r="C51" s="8">
        <v>3</v>
      </c>
      <c r="D51" s="26">
        <v>444.452</v>
      </c>
      <c r="E51" s="26">
        <v>444.452</v>
      </c>
      <c r="F51" s="26">
        <v>344.452</v>
      </c>
      <c r="G51" s="22">
        <f>C51/'П 1'!C49</f>
        <v>0.05247813411078714</v>
      </c>
      <c r="H51" s="9">
        <f>D51/'П 1'!C49</f>
        <v>7.774670553935856</v>
      </c>
      <c r="I51" s="9">
        <f t="shared" si="0"/>
        <v>0.7750038249349761</v>
      </c>
      <c r="J51" s="8">
        <f t="shared" si="1"/>
        <v>50</v>
      </c>
      <c r="K51" s="8">
        <f t="shared" si="2"/>
        <v>28</v>
      </c>
      <c r="L51" s="8">
        <f t="shared" si="3"/>
        <v>27</v>
      </c>
      <c r="M51" s="23">
        <f t="shared" si="4"/>
        <v>35</v>
      </c>
      <c r="N51" s="8">
        <f t="shared" si="5"/>
        <v>37</v>
      </c>
    </row>
    <row r="52" spans="1:14" ht="12.75">
      <c r="A52" s="1">
        <v>42</v>
      </c>
      <c r="B52" s="2" t="s">
        <v>41</v>
      </c>
      <c r="C52" s="8">
        <v>1</v>
      </c>
      <c r="D52" s="26">
        <v>20</v>
      </c>
      <c r="E52" s="26">
        <v>20</v>
      </c>
      <c r="F52" s="26">
        <v>20</v>
      </c>
      <c r="G52" s="22">
        <f>C52/'П 1'!C50</f>
        <v>0.03344941348973607</v>
      </c>
      <c r="H52" s="9">
        <f>D52/'П 1'!C50</f>
        <v>0.6689882697947214</v>
      </c>
      <c r="I52" s="9">
        <f t="shared" si="0"/>
        <v>1</v>
      </c>
      <c r="J52" s="8">
        <f t="shared" si="1"/>
        <v>60</v>
      </c>
      <c r="K52" s="8">
        <f t="shared" si="2"/>
        <v>64</v>
      </c>
      <c r="L52" s="8">
        <f t="shared" si="3"/>
        <v>12</v>
      </c>
      <c r="M52" s="23">
        <f t="shared" si="4"/>
        <v>45.333333333333336</v>
      </c>
      <c r="N52" s="8">
        <f t="shared" si="5"/>
        <v>52</v>
      </c>
    </row>
    <row r="53" spans="1:14" s="31" customFormat="1" ht="12.75">
      <c r="A53" s="71">
        <v>43</v>
      </c>
      <c r="B53" s="72" t="s">
        <v>42</v>
      </c>
      <c r="C53" s="16">
        <v>0</v>
      </c>
      <c r="D53" s="44">
        <v>0</v>
      </c>
      <c r="E53" s="44">
        <v>0</v>
      </c>
      <c r="F53" s="44">
        <v>0</v>
      </c>
      <c r="G53" s="18">
        <f>C53/'П 1'!C51</f>
        <v>0</v>
      </c>
      <c r="H53" s="18">
        <f>D53/'П 1'!C51</f>
        <v>0</v>
      </c>
      <c r="I53" s="18">
        <f t="shared" si="0"/>
        <v>0</v>
      </c>
      <c r="J53" s="16">
        <v>82</v>
      </c>
      <c r="K53" s="16">
        <v>82</v>
      </c>
      <c r="L53" s="16">
        <v>82</v>
      </c>
      <c r="M53" s="43">
        <f t="shared" si="4"/>
        <v>82</v>
      </c>
      <c r="N53" s="16">
        <v>82</v>
      </c>
    </row>
    <row r="54" spans="1:14" ht="12.75">
      <c r="A54" s="1">
        <v>44</v>
      </c>
      <c r="B54" s="2" t="s">
        <v>43</v>
      </c>
      <c r="C54" s="8">
        <v>7</v>
      </c>
      <c r="D54" s="26">
        <v>620</v>
      </c>
      <c r="E54" s="26">
        <v>620</v>
      </c>
      <c r="F54" s="26">
        <v>132</v>
      </c>
      <c r="G54" s="22">
        <f>C54/'П 1'!C52</f>
        <v>0.125</v>
      </c>
      <c r="H54" s="9">
        <f>D54/'П 1'!C52</f>
        <v>11.071428571428571</v>
      </c>
      <c r="I54" s="9">
        <f t="shared" si="0"/>
        <v>0.2129032258064516</v>
      </c>
      <c r="J54" s="8">
        <f t="shared" si="1"/>
        <v>27</v>
      </c>
      <c r="K54" s="8">
        <f t="shared" si="2"/>
        <v>19</v>
      </c>
      <c r="L54" s="8">
        <f t="shared" si="3"/>
        <v>46</v>
      </c>
      <c r="M54" s="23">
        <f t="shared" si="4"/>
        <v>30.666666666666668</v>
      </c>
      <c r="N54" s="8">
        <f t="shared" si="5"/>
        <v>34</v>
      </c>
    </row>
    <row r="55" spans="1:14" ht="12.75">
      <c r="A55" s="1">
        <v>45</v>
      </c>
      <c r="B55" s="2" t="s">
        <v>44</v>
      </c>
      <c r="C55" s="8">
        <v>1</v>
      </c>
      <c r="D55" s="26">
        <v>100</v>
      </c>
      <c r="E55" s="26">
        <v>100</v>
      </c>
      <c r="F55" s="26">
        <v>0</v>
      </c>
      <c r="G55" s="22">
        <f>C55/'П 1'!C53</f>
        <v>0.05263157894736842</v>
      </c>
      <c r="H55" s="9">
        <f>D55/'П 1'!C53</f>
        <v>5.2631578947368425</v>
      </c>
      <c r="I55" s="9">
        <f t="shared" si="0"/>
        <v>0</v>
      </c>
      <c r="J55" s="8">
        <f t="shared" si="1"/>
        <v>46</v>
      </c>
      <c r="K55" s="8">
        <f t="shared" si="2"/>
        <v>34</v>
      </c>
      <c r="L55" s="8">
        <f t="shared" si="3"/>
        <v>53</v>
      </c>
      <c r="M55" s="23">
        <f t="shared" si="4"/>
        <v>44.333333333333336</v>
      </c>
      <c r="N55" s="8">
        <f t="shared" si="5"/>
        <v>49</v>
      </c>
    </row>
    <row r="56" spans="1:14" s="31" customFormat="1" ht="12.75">
      <c r="A56" s="71">
        <v>46</v>
      </c>
      <c r="B56" s="72" t="s">
        <v>45</v>
      </c>
      <c r="C56" s="21">
        <v>2</v>
      </c>
      <c r="D56" s="34">
        <v>200</v>
      </c>
      <c r="E56" s="34">
        <v>200</v>
      </c>
      <c r="F56" s="34">
        <v>0</v>
      </c>
      <c r="G56" s="22">
        <f>C56/'П 1'!C54</f>
        <v>0.0392156862745098</v>
      </c>
      <c r="H56" s="9">
        <f>D56/'П 1'!C54</f>
        <v>3.9215686274509802</v>
      </c>
      <c r="I56" s="9">
        <f t="shared" si="0"/>
        <v>0</v>
      </c>
      <c r="J56" s="8">
        <f t="shared" si="1"/>
        <v>57</v>
      </c>
      <c r="K56" s="8">
        <f t="shared" si="2"/>
        <v>44</v>
      </c>
      <c r="L56" s="8">
        <f t="shared" si="3"/>
        <v>53</v>
      </c>
      <c r="M56" s="23">
        <f t="shared" si="4"/>
        <v>51.333333333333336</v>
      </c>
      <c r="N56" s="8">
        <f t="shared" si="5"/>
        <v>58</v>
      </c>
    </row>
    <row r="57" spans="1:14" ht="12.75">
      <c r="A57" s="1">
        <v>47</v>
      </c>
      <c r="B57" s="2" t="s">
        <v>46</v>
      </c>
      <c r="C57" s="8">
        <v>8</v>
      </c>
      <c r="D57" s="26">
        <v>392</v>
      </c>
      <c r="E57" s="26">
        <v>120</v>
      </c>
      <c r="F57" s="26">
        <v>172</v>
      </c>
      <c r="G57" s="22">
        <f>C57/'П 1'!C55</f>
        <v>0.19047619047619047</v>
      </c>
      <c r="H57" s="9">
        <f>D57/'П 1'!C55</f>
        <v>9.333333333333334</v>
      </c>
      <c r="I57" s="9">
        <f t="shared" si="0"/>
        <v>1.4333333333333333</v>
      </c>
      <c r="J57" s="8">
        <f t="shared" si="1"/>
        <v>17</v>
      </c>
      <c r="K57" s="8">
        <f t="shared" si="2"/>
        <v>24</v>
      </c>
      <c r="L57" s="8">
        <f t="shared" si="3"/>
        <v>10</v>
      </c>
      <c r="M57" s="23">
        <f t="shared" si="4"/>
        <v>17</v>
      </c>
      <c r="N57" s="8">
        <f t="shared" si="5"/>
        <v>9</v>
      </c>
    </row>
    <row r="58" spans="1:14" s="31" customFormat="1" ht="12.75">
      <c r="A58" s="71">
        <v>48</v>
      </c>
      <c r="B58" s="72" t="s">
        <v>47</v>
      </c>
      <c r="C58" s="16">
        <v>0</v>
      </c>
      <c r="D58" s="44">
        <v>0</v>
      </c>
      <c r="E58" s="44">
        <v>0</v>
      </c>
      <c r="F58" s="44">
        <v>0</v>
      </c>
      <c r="G58" s="18">
        <f>C58/'П 1'!C56</f>
        <v>0</v>
      </c>
      <c r="H58" s="18">
        <f>D58/'П 1'!C56</f>
        <v>0</v>
      </c>
      <c r="I58" s="18">
        <f t="shared" si="0"/>
        <v>0</v>
      </c>
      <c r="J58" s="16">
        <v>82</v>
      </c>
      <c r="K58" s="16">
        <v>82</v>
      </c>
      <c r="L58" s="16">
        <v>82</v>
      </c>
      <c r="M58" s="43">
        <f t="shared" si="4"/>
        <v>82</v>
      </c>
      <c r="N58" s="16">
        <v>82</v>
      </c>
    </row>
    <row r="59" spans="1:14" ht="12.75">
      <c r="A59" s="1">
        <v>49</v>
      </c>
      <c r="B59" s="2" t="s">
        <v>48</v>
      </c>
      <c r="C59" s="8">
        <v>1</v>
      </c>
      <c r="D59" s="26">
        <v>100</v>
      </c>
      <c r="E59" s="26">
        <v>100</v>
      </c>
      <c r="F59" s="26">
        <v>100</v>
      </c>
      <c r="G59" s="22">
        <f>C59/'П 1'!C57</f>
        <v>0.043478260869565216</v>
      </c>
      <c r="H59" s="9">
        <f>D59/'П 1'!C57</f>
        <v>4.3478260869565215</v>
      </c>
      <c r="I59" s="9">
        <f t="shared" si="0"/>
        <v>1</v>
      </c>
      <c r="J59" s="8">
        <f t="shared" si="1"/>
        <v>53</v>
      </c>
      <c r="K59" s="8">
        <f t="shared" si="2"/>
        <v>40</v>
      </c>
      <c r="L59" s="8">
        <f t="shared" si="3"/>
        <v>12</v>
      </c>
      <c r="M59" s="23">
        <f t="shared" si="4"/>
        <v>35</v>
      </c>
      <c r="N59" s="8">
        <f t="shared" si="5"/>
        <v>37</v>
      </c>
    </row>
    <row r="60" spans="1:14" ht="12.75">
      <c r="A60" s="1">
        <v>50</v>
      </c>
      <c r="B60" s="2" t="s">
        <v>49</v>
      </c>
      <c r="C60" s="8">
        <v>2</v>
      </c>
      <c r="D60" s="26">
        <v>112</v>
      </c>
      <c r="E60" s="26">
        <v>12</v>
      </c>
      <c r="F60" s="26">
        <v>12</v>
      </c>
      <c r="G60" s="22">
        <f>C60/'П 1'!C58</f>
        <v>0.08333333333333333</v>
      </c>
      <c r="H60" s="9">
        <f>D60/'П 1'!C58</f>
        <v>4.666666666666667</v>
      </c>
      <c r="I60" s="9">
        <f t="shared" si="0"/>
        <v>1</v>
      </c>
      <c r="J60" s="8">
        <f t="shared" si="1"/>
        <v>39</v>
      </c>
      <c r="K60" s="8">
        <f t="shared" si="2"/>
        <v>38</v>
      </c>
      <c r="L60" s="8">
        <f t="shared" si="3"/>
        <v>12</v>
      </c>
      <c r="M60" s="23">
        <f t="shared" si="4"/>
        <v>29.666666666666668</v>
      </c>
      <c r="N60" s="8">
        <f t="shared" si="5"/>
        <v>31</v>
      </c>
    </row>
    <row r="61" spans="1:14" ht="12.75">
      <c r="A61" s="1">
        <v>51</v>
      </c>
      <c r="B61" s="2" t="s">
        <v>50</v>
      </c>
      <c r="C61" s="8">
        <v>13</v>
      </c>
      <c r="D61" s="26">
        <v>1044</v>
      </c>
      <c r="E61" s="26">
        <v>944</v>
      </c>
      <c r="F61" s="26">
        <v>360</v>
      </c>
      <c r="G61" s="22">
        <f>C61/'П 1'!C59</f>
        <v>0.28888888888888886</v>
      </c>
      <c r="H61" s="9">
        <f>D61/'П 1'!C59</f>
        <v>23.2</v>
      </c>
      <c r="I61" s="9">
        <f t="shared" si="0"/>
        <v>0.3813559322033898</v>
      </c>
      <c r="J61" s="8">
        <f t="shared" si="1"/>
        <v>9</v>
      </c>
      <c r="K61" s="8">
        <f t="shared" si="2"/>
        <v>9</v>
      </c>
      <c r="L61" s="8">
        <f t="shared" si="3"/>
        <v>37</v>
      </c>
      <c r="M61" s="23">
        <f t="shared" si="4"/>
        <v>18.333333333333332</v>
      </c>
      <c r="N61" s="8">
        <f t="shared" si="5"/>
        <v>11</v>
      </c>
    </row>
    <row r="62" spans="1:14" ht="12.75">
      <c r="A62" s="1">
        <v>52</v>
      </c>
      <c r="B62" s="2" t="s">
        <v>51</v>
      </c>
      <c r="C62" s="8">
        <v>7</v>
      </c>
      <c r="D62" s="26">
        <v>641</v>
      </c>
      <c r="E62" s="26">
        <v>641</v>
      </c>
      <c r="F62" s="26">
        <v>30</v>
      </c>
      <c r="G62" s="22">
        <f>C62/'П 1'!C60</f>
        <v>0.18833849329205368</v>
      </c>
      <c r="H62" s="9">
        <f>D62/'П 1'!C60</f>
        <v>17.24642488574377</v>
      </c>
      <c r="I62" s="9">
        <f t="shared" si="0"/>
        <v>0.046801872074883</v>
      </c>
      <c r="J62" s="8">
        <f t="shared" si="1"/>
        <v>18</v>
      </c>
      <c r="K62" s="8">
        <f t="shared" si="2"/>
        <v>11</v>
      </c>
      <c r="L62" s="8">
        <f t="shared" si="3"/>
        <v>51</v>
      </c>
      <c r="M62" s="23">
        <f t="shared" si="4"/>
        <v>26.666666666666668</v>
      </c>
      <c r="N62" s="8">
        <f t="shared" si="5"/>
        <v>24</v>
      </c>
    </row>
    <row r="63" spans="1:14" ht="12.75">
      <c r="A63" s="1">
        <v>53</v>
      </c>
      <c r="B63" s="2" t="s">
        <v>52</v>
      </c>
      <c r="C63" s="8">
        <v>4</v>
      </c>
      <c r="D63" s="26">
        <v>700</v>
      </c>
      <c r="E63" s="26">
        <v>400</v>
      </c>
      <c r="F63" s="26">
        <v>400</v>
      </c>
      <c r="G63" s="22">
        <f>C63/'П 1'!C61</f>
        <v>0.2222222222222222</v>
      </c>
      <c r="H63" s="9">
        <f>D63/'П 1'!C61</f>
        <v>38.888888888888886</v>
      </c>
      <c r="I63" s="9">
        <f t="shared" si="0"/>
        <v>1</v>
      </c>
      <c r="J63" s="8">
        <f t="shared" si="1"/>
        <v>13</v>
      </c>
      <c r="K63" s="8">
        <f t="shared" si="2"/>
        <v>4</v>
      </c>
      <c r="L63" s="8">
        <f t="shared" si="3"/>
        <v>12</v>
      </c>
      <c r="M63" s="23">
        <f t="shared" si="4"/>
        <v>9.666666666666666</v>
      </c>
      <c r="N63" s="8">
        <f t="shared" si="5"/>
        <v>3</v>
      </c>
    </row>
    <row r="64" spans="1:14" ht="12.75">
      <c r="A64" s="1">
        <v>54</v>
      </c>
      <c r="B64" s="2" t="s">
        <v>53</v>
      </c>
      <c r="C64" s="8">
        <v>28</v>
      </c>
      <c r="D64" s="26">
        <v>2186</v>
      </c>
      <c r="E64" s="26">
        <v>2186</v>
      </c>
      <c r="F64" s="26">
        <v>826</v>
      </c>
      <c r="G64" s="22">
        <f>C64/'П 1'!C62</f>
        <v>0.4827586206896552</v>
      </c>
      <c r="H64" s="9">
        <f>D64/'П 1'!C62</f>
        <v>37.689655172413794</v>
      </c>
      <c r="I64" s="9">
        <f t="shared" si="0"/>
        <v>0.3778591033851784</v>
      </c>
      <c r="J64" s="8">
        <f t="shared" si="1"/>
        <v>3</v>
      </c>
      <c r="K64" s="8">
        <f t="shared" si="2"/>
        <v>5</v>
      </c>
      <c r="L64" s="8">
        <f t="shared" si="3"/>
        <v>38</v>
      </c>
      <c r="M64" s="23">
        <f t="shared" si="4"/>
        <v>15.333333333333334</v>
      </c>
      <c r="N64" s="8">
        <f t="shared" si="5"/>
        <v>7</v>
      </c>
    </row>
    <row r="65" spans="1:14" ht="12.75">
      <c r="A65" s="1">
        <v>55</v>
      </c>
      <c r="B65" s="2" t="s">
        <v>54</v>
      </c>
      <c r="C65" s="8">
        <v>5</v>
      </c>
      <c r="D65" s="26">
        <v>166</v>
      </c>
      <c r="E65" s="26">
        <v>166</v>
      </c>
      <c r="F65" s="26">
        <v>62</v>
      </c>
      <c r="G65" s="22">
        <f>C65/'П 1'!C63</f>
        <v>0.20833333333333334</v>
      </c>
      <c r="H65" s="9">
        <f>D65/'П 1'!C63</f>
        <v>6.916666666666667</v>
      </c>
      <c r="I65" s="9">
        <f t="shared" si="0"/>
        <v>0.37349397590361444</v>
      </c>
      <c r="J65" s="8">
        <f t="shared" si="1"/>
        <v>15</v>
      </c>
      <c r="K65" s="8">
        <f t="shared" si="2"/>
        <v>30</v>
      </c>
      <c r="L65" s="8">
        <f t="shared" si="3"/>
        <v>39</v>
      </c>
      <c r="M65" s="23">
        <f t="shared" si="4"/>
        <v>28</v>
      </c>
      <c r="N65" s="8">
        <f t="shared" si="5"/>
        <v>28</v>
      </c>
    </row>
    <row r="66" spans="1:14" ht="12.75">
      <c r="A66" s="1">
        <v>56</v>
      </c>
      <c r="B66" s="2" t="s">
        <v>55</v>
      </c>
      <c r="C66" s="8">
        <v>2</v>
      </c>
      <c r="D66" s="26">
        <v>120</v>
      </c>
      <c r="E66" s="26">
        <v>120</v>
      </c>
      <c r="F66" s="26">
        <v>100</v>
      </c>
      <c r="G66" s="22">
        <f>C66/'П 1'!C64</f>
        <v>0.04</v>
      </c>
      <c r="H66" s="9">
        <f>D66/'П 1'!C64</f>
        <v>2.4</v>
      </c>
      <c r="I66" s="9">
        <f t="shared" si="0"/>
        <v>0.8333333333333334</v>
      </c>
      <c r="J66" s="8">
        <f t="shared" si="1"/>
        <v>55</v>
      </c>
      <c r="K66" s="8">
        <f t="shared" si="2"/>
        <v>57</v>
      </c>
      <c r="L66" s="8">
        <f t="shared" si="3"/>
        <v>24</v>
      </c>
      <c r="M66" s="23">
        <f t="shared" si="4"/>
        <v>45.333333333333336</v>
      </c>
      <c r="N66" s="8">
        <f t="shared" si="5"/>
        <v>52</v>
      </c>
    </row>
    <row r="67" spans="1:14" s="31" customFormat="1" ht="12.75">
      <c r="A67" s="71">
        <v>57</v>
      </c>
      <c r="B67" s="72" t="s">
        <v>56</v>
      </c>
      <c r="C67" s="21">
        <v>2</v>
      </c>
      <c r="D67" s="34">
        <v>200</v>
      </c>
      <c r="E67" s="34">
        <v>200</v>
      </c>
      <c r="F67" s="34">
        <v>100</v>
      </c>
      <c r="G67" s="22">
        <f>C67/'П 1'!C65</f>
        <v>0.022727272727272728</v>
      </c>
      <c r="H67" s="9">
        <f>D67/'П 1'!C65</f>
        <v>2.272727272727273</v>
      </c>
      <c r="I67" s="9">
        <f t="shared" si="0"/>
        <v>0.5</v>
      </c>
      <c r="J67" s="8">
        <f t="shared" si="1"/>
        <v>66</v>
      </c>
      <c r="K67" s="8">
        <f t="shared" si="2"/>
        <v>59</v>
      </c>
      <c r="L67" s="8">
        <f t="shared" si="3"/>
        <v>30</v>
      </c>
      <c r="M67" s="23">
        <f t="shared" si="4"/>
        <v>51.666666666666664</v>
      </c>
      <c r="N67" s="8">
        <f t="shared" si="5"/>
        <v>59</v>
      </c>
    </row>
    <row r="68" spans="1:14" ht="12.75">
      <c r="A68" s="1">
        <v>58</v>
      </c>
      <c r="B68" s="2" t="s">
        <v>57</v>
      </c>
      <c r="C68" s="8">
        <v>4</v>
      </c>
      <c r="D68" s="26">
        <v>440</v>
      </c>
      <c r="E68" s="26">
        <v>440</v>
      </c>
      <c r="F68" s="26">
        <v>20</v>
      </c>
      <c r="G68" s="22">
        <f>C68/'П 1'!C66</f>
        <v>0.10256410256410256</v>
      </c>
      <c r="H68" s="9">
        <f>D68/'П 1'!C66</f>
        <v>11.282051282051283</v>
      </c>
      <c r="I68" s="9">
        <f t="shared" si="0"/>
        <v>0.045454545454545456</v>
      </c>
      <c r="J68" s="8">
        <f t="shared" si="1"/>
        <v>35</v>
      </c>
      <c r="K68" s="8">
        <f t="shared" si="2"/>
        <v>18</v>
      </c>
      <c r="L68" s="8">
        <f t="shared" si="3"/>
        <v>52</v>
      </c>
      <c r="M68" s="23">
        <f t="shared" si="4"/>
        <v>35</v>
      </c>
      <c r="N68" s="8">
        <f t="shared" si="5"/>
        <v>37</v>
      </c>
    </row>
    <row r="69" spans="1:14" ht="12.75">
      <c r="A69" s="1">
        <v>59</v>
      </c>
      <c r="B69" s="2" t="s">
        <v>58</v>
      </c>
      <c r="C69" s="8">
        <v>4</v>
      </c>
      <c r="D69" s="26">
        <v>318</v>
      </c>
      <c r="E69" s="26">
        <v>100</v>
      </c>
      <c r="F69" s="26">
        <v>218</v>
      </c>
      <c r="G69" s="22">
        <f>C69/'П 1'!C67</f>
        <v>0.22017795204343238</v>
      </c>
      <c r="H69" s="9">
        <f>D69/'П 1'!C67</f>
        <v>17.504147187452876</v>
      </c>
      <c r="I69" s="9">
        <f t="shared" si="0"/>
        <v>2.18</v>
      </c>
      <c r="J69" s="8">
        <f t="shared" si="1"/>
        <v>14</v>
      </c>
      <c r="K69" s="8">
        <f t="shared" si="2"/>
        <v>10</v>
      </c>
      <c r="L69" s="8">
        <f t="shared" si="3"/>
        <v>6</v>
      </c>
      <c r="M69" s="23">
        <f t="shared" si="4"/>
        <v>10</v>
      </c>
      <c r="N69" s="8">
        <f t="shared" si="5"/>
        <v>4</v>
      </c>
    </row>
    <row r="70" spans="1:14" ht="12.75">
      <c r="A70" s="1">
        <v>60</v>
      </c>
      <c r="B70" s="2" t="s">
        <v>59</v>
      </c>
      <c r="C70" s="8">
        <v>7</v>
      </c>
      <c r="D70" s="26">
        <v>794</v>
      </c>
      <c r="E70" s="26">
        <v>782</v>
      </c>
      <c r="F70" s="26">
        <v>1202</v>
      </c>
      <c r="G70" s="22">
        <f>C70/'П 1'!C68</f>
        <v>0.11290322580645161</v>
      </c>
      <c r="H70" s="9">
        <f>D70/'П 1'!C68</f>
        <v>12.806451612903226</v>
      </c>
      <c r="I70" s="9">
        <f t="shared" si="0"/>
        <v>1.537084398976982</v>
      </c>
      <c r="J70" s="8">
        <f t="shared" si="1"/>
        <v>33</v>
      </c>
      <c r="K70" s="8">
        <f t="shared" si="2"/>
        <v>13</v>
      </c>
      <c r="L70" s="8">
        <f t="shared" si="3"/>
        <v>9</v>
      </c>
      <c r="M70" s="23">
        <f t="shared" si="4"/>
        <v>18.333333333333332</v>
      </c>
      <c r="N70" s="8">
        <f t="shared" si="5"/>
        <v>11</v>
      </c>
    </row>
    <row r="71" spans="1:14" ht="12.75">
      <c r="A71" s="1">
        <v>61</v>
      </c>
      <c r="B71" s="2" t="s">
        <v>60</v>
      </c>
      <c r="C71" s="8">
        <v>1</v>
      </c>
      <c r="D71" s="26">
        <v>100</v>
      </c>
      <c r="E71" s="26">
        <v>100</v>
      </c>
      <c r="F71" s="26">
        <v>0</v>
      </c>
      <c r="G71" s="22">
        <f>C71/'П 1'!C69</f>
        <v>0.05263157894736842</v>
      </c>
      <c r="H71" s="9">
        <f>D71/'П 1'!C69</f>
        <v>5.2631578947368425</v>
      </c>
      <c r="I71" s="9">
        <f t="shared" si="0"/>
        <v>0</v>
      </c>
      <c r="J71" s="8">
        <f t="shared" si="1"/>
        <v>46</v>
      </c>
      <c r="K71" s="8">
        <f t="shared" si="2"/>
        <v>34</v>
      </c>
      <c r="L71" s="8">
        <f t="shared" si="3"/>
        <v>53</v>
      </c>
      <c r="M71" s="23">
        <f t="shared" si="4"/>
        <v>44.333333333333336</v>
      </c>
      <c r="N71" s="8">
        <f t="shared" si="5"/>
        <v>49</v>
      </c>
    </row>
    <row r="72" spans="1:14" s="31" customFormat="1" ht="12.75">
      <c r="A72" s="71">
        <v>62</v>
      </c>
      <c r="B72" s="72" t="s">
        <v>61</v>
      </c>
      <c r="C72" s="21">
        <v>2</v>
      </c>
      <c r="D72" s="34">
        <v>112</v>
      </c>
      <c r="E72" s="34">
        <v>112</v>
      </c>
      <c r="F72" s="34">
        <v>0</v>
      </c>
      <c r="G72" s="22">
        <f>C72/'П 1'!C70</f>
        <v>0.08</v>
      </c>
      <c r="H72" s="9">
        <f>D72/'П 1'!C70</f>
        <v>4.48</v>
      </c>
      <c r="I72" s="9">
        <f t="shared" si="0"/>
        <v>0</v>
      </c>
      <c r="J72" s="8">
        <f t="shared" si="1"/>
        <v>41</v>
      </c>
      <c r="K72" s="8">
        <f t="shared" si="2"/>
        <v>39</v>
      </c>
      <c r="L72" s="8">
        <f t="shared" si="3"/>
        <v>53</v>
      </c>
      <c r="M72" s="23">
        <f t="shared" si="4"/>
        <v>44.333333333333336</v>
      </c>
      <c r="N72" s="8">
        <f t="shared" si="5"/>
        <v>49</v>
      </c>
    </row>
    <row r="73" spans="1:14" ht="12.75">
      <c r="A73" s="1">
        <v>63</v>
      </c>
      <c r="B73" s="2" t="s">
        <v>62</v>
      </c>
      <c r="C73" s="8">
        <v>7</v>
      </c>
      <c r="D73" s="26">
        <v>452</v>
      </c>
      <c r="E73" s="26">
        <v>452</v>
      </c>
      <c r="F73" s="26">
        <v>132</v>
      </c>
      <c r="G73" s="22">
        <f>C73/'П 1'!C71</f>
        <v>0.17073170731707318</v>
      </c>
      <c r="H73" s="9">
        <f>D73/'П 1'!C71</f>
        <v>11.024390243902438</v>
      </c>
      <c r="I73" s="9">
        <f t="shared" si="0"/>
        <v>0.2920353982300885</v>
      </c>
      <c r="J73" s="8">
        <f t="shared" si="1"/>
        <v>23</v>
      </c>
      <c r="K73" s="8">
        <f t="shared" si="2"/>
        <v>20</v>
      </c>
      <c r="L73" s="8">
        <f t="shared" si="3"/>
        <v>44</v>
      </c>
      <c r="M73" s="23">
        <f t="shared" si="4"/>
        <v>29</v>
      </c>
      <c r="N73" s="8">
        <f t="shared" si="5"/>
        <v>30</v>
      </c>
    </row>
    <row r="74" spans="1:14" ht="12.75">
      <c r="A74" s="1">
        <v>64</v>
      </c>
      <c r="B74" s="2" t="s">
        <v>63</v>
      </c>
      <c r="C74" s="8">
        <v>11</v>
      </c>
      <c r="D74" s="26">
        <v>1012</v>
      </c>
      <c r="E74" s="26">
        <v>912</v>
      </c>
      <c r="F74" s="26">
        <v>300</v>
      </c>
      <c r="G74" s="22">
        <f>C74/'П 1'!C72</f>
        <v>0.44</v>
      </c>
      <c r="H74" s="9">
        <f>D74/'П 1'!C72</f>
        <v>40.48</v>
      </c>
      <c r="I74" s="9">
        <f t="shared" si="0"/>
        <v>0.32894736842105265</v>
      </c>
      <c r="J74" s="8">
        <f t="shared" si="1"/>
        <v>5</v>
      </c>
      <c r="K74" s="8">
        <f t="shared" si="2"/>
        <v>3</v>
      </c>
      <c r="L74" s="8">
        <f t="shared" si="3"/>
        <v>43</v>
      </c>
      <c r="M74" s="23">
        <f t="shared" si="4"/>
        <v>17</v>
      </c>
      <c r="N74" s="8">
        <f t="shared" si="5"/>
        <v>9</v>
      </c>
    </row>
    <row r="75" spans="1:14" ht="12.75">
      <c r="A75" s="1">
        <v>65</v>
      </c>
      <c r="B75" s="2" t="s">
        <v>64</v>
      </c>
      <c r="C75" s="8">
        <v>15</v>
      </c>
      <c r="D75" s="26">
        <v>676</v>
      </c>
      <c r="E75" s="26">
        <v>676</v>
      </c>
      <c r="F75" s="26">
        <v>4494</v>
      </c>
      <c r="G75" s="22">
        <f>C75/'П 1'!C73</f>
        <v>0.28125</v>
      </c>
      <c r="H75" s="9">
        <f>D75/'П 1'!C73</f>
        <v>12.674999999999999</v>
      </c>
      <c r="I75" s="9">
        <f t="shared" si="0"/>
        <v>6.64792899408284</v>
      </c>
      <c r="J75" s="8">
        <f t="shared" si="1"/>
        <v>10</v>
      </c>
      <c r="K75" s="8">
        <f t="shared" si="2"/>
        <v>14</v>
      </c>
      <c r="L75" s="8">
        <f t="shared" si="3"/>
        <v>2</v>
      </c>
      <c r="M75" s="23">
        <f t="shared" si="4"/>
        <v>8.666666666666666</v>
      </c>
      <c r="N75" s="8">
        <f t="shared" si="5"/>
        <v>2</v>
      </c>
    </row>
    <row r="76" spans="1:14" s="31" customFormat="1" ht="12.75">
      <c r="A76" s="71">
        <v>66</v>
      </c>
      <c r="B76" s="72" t="s">
        <v>65</v>
      </c>
      <c r="C76" s="21">
        <v>1</v>
      </c>
      <c r="D76" s="34">
        <v>15</v>
      </c>
      <c r="E76" s="34">
        <v>15</v>
      </c>
      <c r="F76" s="34">
        <v>15</v>
      </c>
      <c r="G76" s="22">
        <f>C76/'П 1'!C74</f>
        <v>0.03125</v>
      </c>
      <c r="H76" s="9">
        <f>D76/'П 1'!C74</f>
        <v>0.46875</v>
      </c>
      <c r="I76" s="9">
        <f aca="true" t="shared" si="6" ref="I76:I92">IF(E76=0,0,F76/E76)</f>
        <v>1</v>
      </c>
      <c r="J76" s="8">
        <f aca="true" t="shared" si="7" ref="J76:J92">RANK(G76,G$11:G$92,0)</f>
        <v>61</v>
      </c>
      <c r="K76" s="8">
        <f aca="true" t="shared" si="8" ref="K76:K92">RANK(H76,H$11:H$92,0)</f>
        <v>66</v>
      </c>
      <c r="L76" s="8">
        <f aca="true" t="shared" si="9" ref="L76:L92">RANK(I76,I$11:I$92,0)</f>
        <v>12</v>
      </c>
      <c r="M76" s="23">
        <f aca="true" t="shared" si="10" ref="M76:M92">(J76+K76+L76)/3</f>
        <v>46.333333333333336</v>
      </c>
      <c r="N76" s="8">
        <f aca="true" t="shared" si="11" ref="N76:N92">RANK(M76,M$11:M$92,1)</f>
        <v>54</v>
      </c>
    </row>
    <row r="77" spans="1:14" ht="12.75">
      <c r="A77" s="1">
        <v>67</v>
      </c>
      <c r="B77" s="2" t="s">
        <v>66</v>
      </c>
      <c r="C77" s="8">
        <v>4</v>
      </c>
      <c r="D77" s="26">
        <v>400</v>
      </c>
      <c r="E77" s="26">
        <v>200</v>
      </c>
      <c r="F77" s="26">
        <v>100</v>
      </c>
      <c r="G77" s="22">
        <f>C77/'П 1'!C75</f>
        <v>0.125</v>
      </c>
      <c r="H77" s="9">
        <f>D77/'П 1'!C75</f>
        <v>12.5</v>
      </c>
      <c r="I77" s="9">
        <f t="shared" si="6"/>
        <v>0.5</v>
      </c>
      <c r="J77" s="8">
        <f t="shared" si="7"/>
        <v>27</v>
      </c>
      <c r="K77" s="8">
        <f t="shared" si="8"/>
        <v>15</v>
      </c>
      <c r="L77" s="8">
        <f t="shared" si="9"/>
        <v>30</v>
      </c>
      <c r="M77" s="23">
        <f t="shared" si="10"/>
        <v>24</v>
      </c>
      <c r="N77" s="8">
        <f t="shared" si="11"/>
        <v>20</v>
      </c>
    </row>
    <row r="78" spans="1:14" s="31" customFormat="1" ht="12.75">
      <c r="A78" s="71">
        <v>68</v>
      </c>
      <c r="B78" s="72" t="s">
        <v>67</v>
      </c>
      <c r="C78" s="21">
        <v>3</v>
      </c>
      <c r="D78" s="34">
        <v>46</v>
      </c>
      <c r="E78" s="34">
        <v>46</v>
      </c>
      <c r="F78" s="34">
        <v>12</v>
      </c>
      <c r="G78" s="22">
        <f>C78/'П 1'!C76</f>
        <v>0.08571428571428572</v>
      </c>
      <c r="H78" s="9">
        <f>D78/'П 1'!C76</f>
        <v>1.3142857142857143</v>
      </c>
      <c r="I78" s="9">
        <f t="shared" si="6"/>
        <v>0.2608695652173913</v>
      </c>
      <c r="J78" s="8">
        <f t="shared" si="7"/>
        <v>37</v>
      </c>
      <c r="K78" s="8">
        <f t="shared" si="8"/>
        <v>61</v>
      </c>
      <c r="L78" s="8">
        <f t="shared" si="9"/>
        <v>45</v>
      </c>
      <c r="M78" s="23">
        <f t="shared" si="10"/>
        <v>47.666666666666664</v>
      </c>
      <c r="N78" s="8">
        <f t="shared" si="11"/>
        <v>55</v>
      </c>
    </row>
    <row r="79" spans="1:14" ht="12.75">
      <c r="A79" s="1">
        <v>69</v>
      </c>
      <c r="B79" s="2" t="s">
        <v>68</v>
      </c>
      <c r="C79" s="8">
        <v>2</v>
      </c>
      <c r="D79" s="26">
        <v>40</v>
      </c>
      <c r="E79" s="26">
        <v>40</v>
      </c>
      <c r="F79" s="26">
        <v>40</v>
      </c>
      <c r="G79" s="22">
        <f>C79/'П 1'!C77</f>
        <v>0.1743075453677173</v>
      </c>
      <c r="H79" s="9">
        <f>D79/'П 1'!C77</f>
        <v>3.486150907354346</v>
      </c>
      <c r="I79" s="9">
        <f t="shared" si="6"/>
        <v>1</v>
      </c>
      <c r="J79" s="8">
        <f t="shared" si="7"/>
        <v>22</v>
      </c>
      <c r="K79" s="8">
        <f t="shared" si="8"/>
        <v>48</v>
      </c>
      <c r="L79" s="8">
        <f t="shared" si="9"/>
        <v>12</v>
      </c>
      <c r="M79" s="23">
        <f t="shared" si="10"/>
        <v>27.333333333333332</v>
      </c>
      <c r="N79" s="8">
        <f t="shared" si="11"/>
        <v>26</v>
      </c>
    </row>
    <row r="80" spans="1:14" ht="12.75">
      <c r="A80" s="1">
        <v>70</v>
      </c>
      <c r="B80" s="2" t="s">
        <v>69</v>
      </c>
      <c r="C80" s="8">
        <v>3</v>
      </c>
      <c r="D80" s="26">
        <v>300</v>
      </c>
      <c r="E80" s="26">
        <v>300</v>
      </c>
      <c r="F80" s="26">
        <v>200</v>
      </c>
      <c r="G80" s="22">
        <f>C80/'П 1'!C78</f>
        <v>0.08571428571428572</v>
      </c>
      <c r="H80" s="9">
        <f>D80/'П 1'!C78</f>
        <v>8.571428571428571</v>
      </c>
      <c r="I80" s="9">
        <f t="shared" si="6"/>
        <v>0.6666666666666666</v>
      </c>
      <c r="J80" s="8">
        <f t="shared" si="7"/>
        <v>37</v>
      </c>
      <c r="K80" s="8">
        <f t="shared" si="8"/>
        <v>25</v>
      </c>
      <c r="L80" s="8">
        <f t="shared" si="9"/>
        <v>29</v>
      </c>
      <c r="M80" s="23">
        <f t="shared" si="10"/>
        <v>30.333333333333332</v>
      </c>
      <c r="N80" s="8">
        <f t="shared" si="11"/>
        <v>33</v>
      </c>
    </row>
    <row r="81" spans="1:14" ht="12.75">
      <c r="A81" s="1">
        <v>71</v>
      </c>
      <c r="B81" s="2" t="s">
        <v>70</v>
      </c>
      <c r="C81" s="8">
        <v>2</v>
      </c>
      <c r="D81" s="26">
        <v>120</v>
      </c>
      <c r="E81" s="26">
        <v>120</v>
      </c>
      <c r="F81" s="26">
        <v>112</v>
      </c>
      <c r="G81" s="22">
        <f>C81/'П 1'!C79</f>
        <v>0.05128205128205128</v>
      </c>
      <c r="H81" s="9">
        <f>D81/'П 1'!C79</f>
        <v>3.076923076923077</v>
      </c>
      <c r="I81" s="9">
        <f t="shared" si="6"/>
        <v>0.9333333333333333</v>
      </c>
      <c r="J81" s="8">
        <f t="shared" si="7"/>
        <v>51</v>
      </c>
      <c r="K81" s="8">
        <f t="shared" si="8"/>
        <v>53</v>
      </c>
      <c r="L81" s="8">
        <f t="shared" si="9"/>
        <v>23</v>
      </c>
      <c r="M81" s="23">
        <f t="shared" si="10"/>
        <v>42.333333333333336</v>
      </c>
      <c r="N81" s="8">
        <f t="shared" si="11"/>
        <v>46</v>
      </c>
    </row>
    <row r="82" spans="1:14" ht="12.75">
      <c r="A82" s="1">
        <v>72</v>
      </c>
      <c r="B82" s="2" t="s">
        <v>71</v>
      </c>
      <c r="C82" s="8">
        <v>10</v>
      </c>
      <c r="D82" s="26">
        <v>302</v>
      </c>
      <c r="E82" s="26">
        <v>290</v>
      </c>
      <c r="F82" s="26">
        <v>114</v>
      </c>
      <c r="G82" s="22">
        <f>C82/'П 1'!C80</f>
        <v>0.3755868544600939</v>
      </c>
      <c r="H82" s="9">
        <f>D82/'П 1'!C80</f>
        <v>11.342723004694836</v>
      </c>
      <c r="I82" s="9">
        <f t="shared" si="6"/>
        <v>0.3931034482758621</v>
      </c>
      <c r="J82" s="8">
        <f t="shared" si="7"/>
        <v>6</v>
      </c>
      <c r="K82" s="8">
        <f t="shared" si="8"/>
        <v>17</v>
      </c>
      <c r="L82" s="8">
        <f t="shared" si="9"/>
        <v>36</v>
      </c>
      <c r="M82" s="23">
        <f t="shared" si="10"/>
        <v>19.666666666666668</v>
      </c>
      <c r="N82" s="8">
        <f t="shared" si="11"/>
        <v>13</v>
      </c>
    </row>
    <row r="83" spans="1:14" ht="12.75">
      <c r="A83" s="1">
        <v>73</v>
      </c>
      <c r="B83" s="2" t="s">
        <v>72</v>
      </c>
      <c r="C83" s="8">
        <v>1</v>
      </c>
      <c r="D83" s="26">
        <v>100</v>
      </c>
      <c r="E83" s="26">
        <v>0</v>
      </c>
      <c r="F83" s="26">
        <v>112</v>
      </c>
      <c r="G83" s="22">
        <f>C83/'П 1'!C81</f>
        <v>0.02493680398988864</v>
      </c>
      <c r="H83" s="9">
        <f>D83/'П 1'!C81</f>
        <v>2.493680398988864</v>
      </c>
      <c r="I83" s="9">
        <f t="shared" si="6"/>
        <v>0</v>
      </c>
      <c r="J83" s="8">
        <f t="shared" si="7"/>
        <v>65</v>
      </c>
      <c r="K83" s="8">
        <f t="shared" si="8"/>
        <v>56</v>
      </c>
      <c r="L83" s="8">
        <f t="shared" si="9"/>
        <v>53</v>
      </c>
      <c r="M83" s="23">
        <f t="shared" si="10"/>
        <v>58</v>
      </c>
      <c r="N83" s="8">
        <f t="shared" si="11"/>
        <v>66</v>
      </c>
    </row>
    <row r="84" spans="1:14" ht="12.75">
      <c r="A84" s="1">
        <v>74</v>
      </c>
      <c r="B84" s="2" t="s">
        <v>73</v>
      </c>
      <c r="C84" s="8">
        <v>9</v>
      </c>
      <c r="D84" s="26">
        <v>431</v>
      </c>
      <c r="E84" s="26">
        <v>431</v>
      </c>
      <c r="F84" s="26">
        <v>616</v>
      </c>
      <c r="G84" s="22">
        <f>C84/'П 1'!C82</f>
        <v>0.511204481792717</v>
      </c>
      <c r="H84" s="9">
        <f>D84/'П 1'!C82</f>
        <v>24.481014628073453</v>
      </c>
      <c r="I84" s="9">
        <f t="shared" si="6"/>
        <v>1.4292343387470998</v>
      </c>
      <c r="J84" s="8">
        <f t="shared" si="7"/>
        <v>2</v>
      </c>
      <c r="K84" s="8">
        <f t="shared" si="8"/>
        <v>8</v>
      </c>
      <c r="L84" s="8">
        <f t="shared" si="9"/>
        <v>11</v>
      </c>
      <c r="M84" s="23">
        <f t="shared" si="10"/>
        <v>7</v>
      </c>
      <c r="N84" s="8">
        <f t="shared" si="11"/>
        <v>1</v>
      </c>
    </row>
    <row r="85" spans="1:14" s="31" customFormat="1" ht="12.75">
      <c r="A85" s="71">
        <v>75</v>
      </c>
      <c r="B85" s="72" t="s">
        <v>74</v>
      </c>
      <c r="C85" s="21">
        <v>3</v>
      </c>
      <c r="D85" s="34">
        <v>60</v>
      </c>
      <c r="E85" s="34">
        <v>60</v>
      </c>
      <c r="F85" s="34">
        <v>20</v>
      </c>
      <c r="G85" s="22">
        <f>C85/'П 1'!C83</f>
        <v>0.11620503024514486</v>
      </c>
      <c r="H85" s="9">
        <f>D85/'П 1'!C83</f>
        <v>2.324100604902897</v>
      </c>
      <c r="I85" s="9">
        <f t="shared" si="6"/>
        <v>0.3333333333333333</v>
      </c>
      <c r="J85" s="8">
        <f t="shared" si="7"/>
        <v>32</v>
      </c>
      <c r="K85" s="8">
        <f t="shared" si="8"/>
        <v>58</v>
      </c>
      <c r="L85" s="8">
        <f t="shared" si="9"/>
        <v>42</v>
      </c>
      <c r="M85" s="23">
        <f t="shared" si="10"/>
        <v>44</v>
      </c>
      <c r="N85" s="8">
        <f t="shared" si="11"/>
        <v>48</v>
      </c>
    </row>
    <row r="86" spans="1:14" ht="12.75">
      <c r="A86" s="1">
        <v>76</v>
      </c>
      <c r="B86" s="2" t="s">
        <v>75</v>
      </c>
      <c r="C86" s="8">
        <v>6</v>
      </c>
      <c r="D86" s="26">
        <v>432</v>
      </c>
      <c r="E86" s="26">
        <v>432</v>
      </c>
      <c r="F86" s="26">
        <v>153.7</v>
      </c>
      <c r="G86" s="22">
        <f>C86/'П 1'!C84</f>
        <v>0.11764705882352941</v>
      </c>
      <c r="H86" s="9">
        <f>D86/'П 1'!C84</f>
        <v>8.470588235294118</v>
      </c>
      <c r="I86" s="9">
        <f t="shared" si="6"/>
        <v>0.355787037037037</v>
      </c>
      <c r="J86" s="8">
        <f t="shared" si="7"/>
        <v>31</v>
      </c>
      <c r="K86" s="8">
        <f t="shared" si="8"/>
        <v>26</v>
      </c>
      <c r="L86" s="8">
        <f t="shared" si="9"/>
        <v>40</v>
      </c>
      <c r="M86" s="23">
        <f t="shared" si="10"/>
        <v>32.333333333333336</v>
      </c>
      <c r="N86" s="8">
        <f t="shared" si="11"/>
        <v>36</v>
      </c>
    </row>
    <row r="87" spans="1:14" s="31" customFormat="1" ht="12.75">
      <c r="A87" s="71">
        <v>77</v>
      </c>
      <c r="B87" s="72" t="s">
        <v>76</v>
      </c>
      <c r="C87" s="16">
        <v>0</v>
      </c>
      <c r="D87" s="44">
        <v>0</v>
      </c>
      <c r="E87" s="44">
        <v>0</v>
      </c>
      <c r="F87" s="44">
        <v>0</v>
      </c>
      <c r="G87" s="18">
        <f>C87/'П 1'!C85</f>
        <v>0</v>
      </c>
      <c r="H87" s="18">
        <f>D87/'П 1'!C85</f>
        <v>0</v>
      </c>
      <c r="I87" s="18">
        <f t="shared" si="6"/>
        <v>0</v>
      </c>
      <c r="J87" s="16">
        <v>82</v>
      </c>
      <c r="K87" s="16">
        <v>82</v>
      </c>
      <c r="L87" s="16">
        <v>82</v>
      </c>
      <c r="M87" s="43">
        <f t="shared" si="10"/>
        <v>82</v>
      </c>
      <c r="N87" s="16">
        <v>82</v>
      </c>
    </row>
    <row r="88" spans="1:14" ht="12.75">
      <c r="A88" s="1">
        <v>78</v>
      </c>
      <c r="B88" s="2" t="s">
        <v>77</v>
      </c>
      <c r="C88" s="8">
        <v>7</v>
      </c>
      <c r="D88" s="26">
        <v>356</v>
      </c>
      <c r="E88" s="26">
        <v>356</v>
      </c>
      <c r="F88" s="26">
        <v>124</v>
      </c>
      <c r="G88" s="22">
        <f>C88/'П 1'!C86</f>
        <v>0.2916666666666667</v>
      </c>
      <c r="H88" s="9">
        <f>D88/'П 1'!C86</f>
        <v>14.833333333333334</v>
      </c>
      <c r="I88" s="9">
        <f t="shared" si="6"/>
        <v>0.34831460674157305</v>
      </c>
      <c r="J88" s="8">
        <f t="shared" si="7"/>
        <v>8</v>
      </c>
      <c r="K88" s="8">
        <f t="shared" si="8"/>
        <v>12</v>
      </c>
      <c r="L88" s="8">
        <f t="shared" si="9"/>
        <v>41</v>
      </c>
      <c r="M88" s="23">
        <f t="shared" si="10"/>
        <v>20.333333333333332</v>
      </c>
      <c r="N88" s="8">
        <f t="shared" si="11"/>
        <v>14</v>
      </c>
    </row>
    <row r="89" spans="1:14" s="31" customFormat="1" ht="12.75">
      <c r="A89" s="71">
        <v>79</v>
      </c>
      <c r="B89" s="72" t="s">
        <v>78</v>
      </c>
      <c r="C89" s="16">
        <v>0</v>
      </c>
      <c r="D89" s="44">
        <v>0</v>
      </c>
      <c r="E89" s="44">
        <v>0</v>
      </c>
      <c r="F89" s="44">
        <v>0</v>
      </c>
      <c r="G89" s="18">
        <f>C89/'П 1'!C87</f>
        <v>0</v>
      </c>
      <c r="H89" s="18">
        <f>D89/'П 1'!C87</f>
        <v>0</v>
      </c>
      <c r="I89" s="18">
        <f t="shared" si="6"/>
        <v>0</v>
      </c>
      <c r="J89" s="16">
        <v>82</v>
      </c>
      <c r="K89" s="16">
        <v>82</v>
      </c>
      <c r="L89" s="16">
        <v>82</v>
      </c>
      <c r="M89" s="43">
        <f t="shared" si="10"/>
        <v>82</v>
      </c>
      <c r="N89" s="16">
        <v>82</v>
      </c>
    </row>
    <row r="90" spans="1:14" ht="12.75">
      <c r="A90" s="1">
        <v>80</v>
      </c>
      <c r="B90" s="2" t="s">
        <v>79</v>
      </c>
      <c r="C90" s="8">
        <v>5</v>
      </c>
      <c r="D90" s="26">
        <v>100</v>
      </c>
      <c r="E90" s="26">
        <v>100</v>
      </c>
      <c r="F90" s="26">
        <v>100</v>
      </c>
      <c r="G90" s="22">
        <f>C90/'П 1'!C88</f>
        <v>0.17839687194525902</v>
      </c>
      <c r="H90" s="9">
        <f>D90/'П 1'!C88</f>
        <v>3.5679374389051803</v>
      </c>
      <c r="I90" s="9">
        <f t="shared" si="6"/>
        <v>1</v>
      </c>
      <c r="J90" s="8">
        <f t="shared" si="7"/>
        <v>20</v>
      </c>
      <c r="K90" s="8">
        <f t="shared" si="8"/>
        <v>46</v>
      </c>
      <c r="L90" s="8">
        <f t="shared" si="9"/>
        <v>12</v>
      </c>
      <c r="M90" s="23">
        <f t="shared" si="10"/>
        <v>26</v>
      </c>
      <c r="N90" s="8">
        <f t="shared" si="11"/>
        <v>23</v>
      </c>
    </row>
    <row r="91" spans="1:14" s="31" customFormat="1" ht="12.75">
      <c r="A91" s="71">
        <v>81</v>
      </c>
      <c r="B91" s="72" t="s">
        <v>80</v>
      </c>
      <c r="C91" s="16">
        <v>0</v>
      </c>
      <c r="D91" s="44">
        <v>0</v>
      </c>
      <c r="E91" s="44">
        <v>0</v>
      </c>
      <c r="F91" s="44">
        <v>0</v>
      </c>
      <c r="G91" s="18">
        <f>C91/'П 1'!C89</f>
        <v>0</v>
      </c>
      <c r="H91" s="18">
        <f>D91/'П 1'!C89</f>
        <v>0</v>
      </c>
      <c r="I91" s="18">
        <f t="shared" si="6"/>
        <v>0</v>
      </c>
      <c r="J91" s="16">
        <v>82</v>
      </c>
      <c r="K91" s="16">
        <v>82</v>
      </c>
      <c r="L91" s="16">
        <v>82</v>
      </c>
      <c r="M91" s="43">
        <f t="shared" si="10"/>
        <v>82</v>
      </c>
      <c r="N91" s="16">
        <v>82</v>
      </c>
    </row>
    <row r="92" spans="1:14" s="31" customFormat="1" ht="12.75">
      <c r="A92" s="71">
        <v>82</v>
      </c>
      <c r="B92" s="72" t="s">
        <v>81</v>
      </c>
      <c r="C92" s="21">
        <v>1</v>
      </c>
      <c r="D92" s="34">
        <v>100</v>
      </c>
      <c r="E92" s="34">
        <v>100</v>
      </c>
      <c r="F92" s="34">
        <v>0</v>
      </c>
      <c r="G92" s="22">
        <f>C92/'П 1'!C90</f>
        <v>0.03125</v>
      </c>
      <c r="H92" s="9">
        <f>D92/'П 1'!C90</f>
        <v>3.125</v>
      </c>
      <c r="I92" s="9">
        <f t="shared" si="6"/>
        <v>0</v>
      </c>
      <c r="J92" s="8">
        <f t="shared" si="7"/>
        <v>61</v>
      </c>
      <c r="K92" s="8">
        <f t="shared" si="8"/>
        <v>52</v>
      </c>
      <c r="L92" s="8">
        <f t="shared" si="9"/>
        <v>53</v>
      </c>
      <c r="M92" s="23">
        <f t="shared" si="10"/>
        <v>55.333333333333336</v>
      </c>
      <c r="N92" s="8">
        <f t="shared" si="11"/>
        <v>64</v>
      </c>
    </row>
  </sheetData>
  <sheetProtection/>
  <mergeCells count="1">
    <mergeCell ref="B4:T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3:P92"/>
  <sheetViews>
    <sheetView zoomScalePageLayoutView="0" workbookViewId="0" topLeftCell="A51">
      <selection activeCell="D13" sqref="D13"/>
    </sheetView>
  </sheetViews>
  <sheetFormatPr defaultColWidth="9.140625" defaultRowHeight="12.75"/>
  <cols>
    <col min="1" max="1" width="3.57421875" style="0" customWidth="1"/>
    <col min="2" max="2" width="25.7109375" style="0" customWidth="1"/>
    <col min="3" max="4" width="13.00390625" style="0" customWidth="1"/>
    <col min="5" max="5" width="19.00390625" style="0" customWidth="1"/>
    <col min="6" max="6" width="15.00390625" style="0" customWidth="1"/>
    <col min="7" max="7" width="17.421875" style="0" customWidth="1"/>
    <col min="8" max="8" width="19.421875" style="0" customWidth="1"/>
    <col min="9" max="9" width="12.00390625" style="0" customWidth="1"/>
    <col min="10" max="10" width="14.140625" style="0" customWidth="1"/>
    <col min="11" max="11" width="10.28125" style="0" customWidth="1"/>
    <col min="12" max="12" width="12.28125" style="0" customWidth="1"/>
  </cols>
  <sheetData>
    <row r="3" spans="2:16" ht="21" customHeight="1">
      <c r="B3" s="97" t="s">
        <v>95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2:16" ht="18.7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9" spans="3:6" ht="12.75">
      <c r="C9" t="s">
        <v>261</v>
      </c>
      <c r="D9" t="s">
        <v>261</v>
      </c>
      <c r="E9" t="s">
        <v>261</v>
      </c>
      <c r="F9" t="s">
        <v>261</v>
      </c>
    </row>
    <row r="10" spans="1:14" ht="56.25" customHeight="1">
      <c r="A10" s="15"/>
      <c r="B10" s="15"/>
      <c r="C10" s="11" t="s">
        <v>109</v>
      </c>
      <c r="D10" s="11" t="s">
        <v>196</v>
      </c>
      <c r="E10" s="11" t="s">
        <v>198</v>
      </c>
      <c r="F10" s="11" t="s">
        <v>186</v>
      </c>
      <c r="G10" s="11" t="s">
        <v>182</v>
      </c>
      <c r="H10" s="11" t="s">
        <v>197</v>
      </c>
      <c r="I10" s="11" t="s">
        <v>183</v>
      </c>
      <c r="J10" s="11" t="s">
        <v>187</v>
      </c>
      <c r="K10" s="11" t="s">
        <v>188</v>
      </c>
      <c r="L10" s="11" t="s">
        <v>189</v>
      </c>
      <c r="M10" s="11" t="s">
        <v>190</v>
      </c>
      <c r="N10" s="11" t="s">
        <v>194</v>
      </c>
    </row>
    <row r="11" spans="1:14" ht="12.75">
      <c r="A11" s="5">
        <v>1</v>
      </c>
      <c r="B11" s="6" t="s">
        <v>0</v>
      </c>
      <c r="C11" s="23">
        <v>14</v>
      </c>
      <c r="D11" s="26">
        <v>203</v>
      </c>
      <c r="E11" s="26">
        <v>159</v>
      </c>
      <c r="F11" s="26">
        <v>119</v>
      </c>
      <c r="G11" s="22">
        <f>C11/'П 1'!C9</f>
        <v>1.1666666666666667</v>
      </c>
      <c r="H11" s="9">
        <f>D11/'П 1'!C9</f>
        <v>16.916666666666668</v>
      </c>
      <c r="I11" s="9">
        <f>F11/E11</f>
        <v>0.7484276729559748</v>
      </c>
      <c r="J11" s="8">
        <f>RANK(G11,G$11:G$92,0)</f>
        <v>48</v>
      </c>
      <c r="K11" s="8">
        <f>RANK(H11,H$11:H$92,0)</f>
        <v>54</v>
      </c>
      <c r="L11" s="8">
        <f>RANK(I11,I$11:I$92,0)</f>
        <v>46</v>
      </c>
      <c r="M11" s="23">
        <f>(J11+K11+L11)/3</f>
        <v>49.333333333333336</v>
      </c>
      <c r="N11" s="8">
        <f>RANK(M11,M$11:M$92,1)</f>
        <v>56</v>
      </c>
    </row>
    <row r="12" spans="1:14" ht="12.75">
      <c r="A12" s="1">
        <v>2</v>
      </c>
      <c r="B12" s="2" t="s">
        <v>1</v>
      </c>
      <c r="C12" s="23">
        <v>39</v>
      </c>
      <c r="D12" s="26">
        <v>560</v>
      </c>
      <c r="E12" s="26">
        <v>540</v>
      </c>
      <c r="F12" s="26">
        <v>358</v>
      </c>
      <c r="G12" s="22">
        <f>C12/'П 1'!C10</f>
        <v>1</v>
      </c>
      <c r="H12" s="9">
        <f>D12/'П 1'!C10</f>
        <v>14.35897435897436</v>
      </c>
      <c r="I12" s="9">
        <f aca="true" t="shared" si="0" ref="I12:I75">F12/E12</f>
        <v>0.662962962962963</v>
      </c>
      <c r="J12" s="8">
        <f aca="true" t="shared" si="1" ref="J12:J75">RANK(G12,G$11:G$92,0)</f>
        <v>55</v>
      </c>
      <c r="K12" s="8">
        <f aca="true" t="shared" si="2" ref="K12:K75">RANK(H12,H$11:H$92,0)</f>
        <v>60</v>
      </c>
      <c r="L12" s="8">
        <f aca="true" t="shared" si="3" ref="L12:L75">RANK(I12,I$11:I$92,0)</f>
        <v>61</v>
      </c>
      <c r="M12" s="23">
        <f aca="true" t="shared" si="4" ref="M12:M75">(J12+K12+L12)/3</f>
        <v>58.666666666666664</v>
      </c>
      <c r="N12" s="8">
        <f aca="true" t="shared" si="5" ref="N12:N75">RANK(M12,M$11:M$92,1)</f>
        <v>71</v>
      </c>
    </row>
    <row r="13" spans="1:14" ht="12.75">
      <c r="A13" s="1">
        <v>3</v>
      </c>
      <c r="B13" s="2" t="s">
        <v>2</v>
      </c>
      <c r="C13" s="23">
        <v>14</v>
      </c>
      <c r="D13" s="26">
        <v>91</v>
      </c>
      <c r="E13" s="26">
        <v>91</v>
      </c>
      <c r="F13" s="26">
        <v>91</v>
      </c>
      <c r="G13" s="22">
        <f>C13/'П 1'!C11</f>
        <v>1.018181818181818</v>
      </c>
      <c r="H13" s="9">
        <f>D13/'П 1'!C11</f>
        <v>6.618181818181818</v>
      </c>
      <c r="I13" s="9">
        <f t="shared" si="0"/>
        <v>1</v>
      </c>
      <c r="J13" s="8">
        <f t="shared" si="1"/>
        <v>54</v>
      </c>
      <c r="K13" s="8">
        <f t="shared" si="2"/>
        <v>74</v>
      </c>
      <c r="L13" s="8">
        <f t="shared" si="3"/>
        <v>19</v>
      </c>
      <c r="M13" s="23">
        <f t="shared" si="4"/>
        <v>49</v>
      </c>
      <c r="N13" s="8">
        <f t="shared" si="5"/>
        <v>54</v>
      </c>
    </row>
    <row r="14" spans="1:14" ht="12.75">
      <c r="A14" s="1">
        <v>4</v>
      </c>
      <c r="B14" s="2" t="s">
        <v>3</v>
      </c>
      <c r="C14" s="23">
        <v>27</v>
      </c>
      <c r="D14" s="26">
        <v>764</v>
      </c>
      <c r="E14" s="26">
        <v>724</v>
      </c>
      <c r="F14" s="26">
        <v>524.4</v>
      </c>
      <c r="G14" s="22">
        <f>C14/'П 1'!C12</f>
        <v>1.2002192181220315</v>
      </c>
      <c r="H14" s="9">
        <f>D14/'П 1'!C12</f>
        <v>33.96175861649007</v>
      </c>
      <c r="I14" s="9">
        <f t="shared" si="0"/>
        <v>0.7243093922651933</v>
      </c>
      <c r="J14" s="8">
        <f t="shared" si="1"/>
        <v>42</v>
      </c>
      <c r="K14" s="8">
        <f t="shared" si="2"/>
        <v>24</v>
      </c>
      <c r="L14" s="8">
        <f t="shared" si="3"/>
        <v>51</v>
      </c>
      <c r="M14" s="23">
        <f t="shared" si="4"/>
        <v>39</v>
      </c>
      <c r="N14" s="8">
        <f t="shared" si="5"/>
        <v>37</v>
      </c>
    </row>
    <row r="15" spans="1:14" ht="12.75">
      <c r="A15" s="1">
        <v>5</v>
      </c>
      <c r="B15" s="2" t="s">
        <v>4</v>
      </c>
      <c r="C15" s="23">
        <v>52</v>
      </c>
      <c r="D15" s="26">
        <v>766.5</v>
      </c>
      <c r="E15" s="26">
        <v>726.5</v>
      </c>
      <c r="F15" s="26">
        <v>523.5</v>
      </c>
      <c r="G15" s="22">
        <f>C15/'П 1'!C13</f>
        <v>1.6994985673352436</v>
      </c>
      <c r="H15" s="9">
        <f>D15/'П 1'!C13</f>
        <v>25.05126253581662</v>
      </c>
      <c r="I15" s="9">
        <f t="shared" si="0"/>
        <v>0.7205781142463867</v>
      </c>
      <c r="J15" s="8">
        <f t="shared" si="1"/>
        <v>24</v>
      </c>
      <c r="K15" s="8">
        <f t="shared" si="2"/>
        <v>39</v>
      </c>
      <c r="L15" s="8">
        <f t="shared" si="3"/>
        <v>52</v>
      </c>
      <c r="M15" s="23">
        <f t="shared" si="4"/>
        <v>38.333333333333336</v>
      </c>
      <c r="N15" s="8">
        <f t="shared" si="5"/>
        <v>35</v>
      </c>
    </row>
    <row r="16" spans="1:14" ht="12.75">
      <c r="A16" s="1">
        <v>6</v>
      </c>
      <c r="B16" s="2" t="s">
        <v>5</v>
      </c>
      <c r="C16" s="23">
        <v>70</v>
      </c>
      <c r="D16" s="26">
        <v>951</v>
      </c>
      <c r="E16" s="26">
        <v>868</v>
      </c>
      <c r="F16" s="26">
        <v>888.1</v>
      </c>
      <c r="G16" s="22">
        <f>C16/'П 1'!C14</f>
        <v>2.8</v>
      </c>
      <c r="H16" s="9">
        <f>D16/'П 1'!C14</f>
        <v>38.04</v>
      </c>
      <c r="I16" s="9">
        <f t="shared" si="0"/>
        <v>1.0231566820276499</v>
      </c>
      <c r="J16" s="8">
        <f t="shared" si="1"/>
        <v>9</v>
      </c>
      <c r="K16" s="8">
        <f t="shared" si="2"/>
        <v>20</v>
      </c>
      <c r="L16" s="8">
        <f t="shared" si="3"/>
        <v>17</v>
      </c>
      <c r="M16" s="23">
        <f t="shared" si="4"/>
        <v>15.333333333333334</v>
      </c>
      <c r="N16" s="8">
        <f t="shared" si="5"/>
        <v>4</v>
      </c>
    </row>
    <row r="17" spans="1:14" ht="12.75">
      <c r="A17" s="1">
        <v>7</v>
      </c>
      <c r="B17" s="2" t="s">
        <v>6</v>
      </c>
      <c r="C17" s="23">
        <v>181</v>
      </c>
      <c r="D17" s="26">
        <v>1718.8</v>
      </c>
      <c r="E17" s="26">
        <v>1663.8</v>
      </c>
      <c r="F17" s="26">
        <v>1773.3</v>
      </c>
      <c r="G17" s="22">
        <f>C17/'П 1'!C15</f>
        <v>3.851063829787234</v>
      </c>
      <c r="H17" s="9">
        <f>D17/'П 1'!C15</f>
        <v>36.57021276595744</v>
      </c>
      <c r="I17" s="9">
        <f t="shared" si="0"/>
        <v>1.065813198701767</v>
      </c>
      <c r="J17" s="8">
        <f t="shared" si="1"/>
        <v>3</v>
      </c>
      <c r="K17" s="8">
        <f t="shared" si="2"/>
        <v>22</v>
      </c>
      <c r="L17" s="8">
        <f t="shared" si="3"/>
        <v>15</v>
      </c>
      <c r="M17" s="23">
        <f t="shared" si="4"/>
        <v>13.333333333333334</v>
      </c>
      <c r="N17" s="8">
        <f t="shared" si="5"/>
        <v>3</v>
      </c>
    </row>
    <row r="18" spans="1:14" ht="12.75">
      <c r="A18" s="1">
        <v>8</v>
      </c>
      <c r="B18" s="2" t="s">
        <v>7</v>
      </c>
      <c r="C18" s="23">
        <v>50</v>
      </c>
      <c r="D18" s="26">
        <v>405.4</v>
      </c>
      <c r="E18" s="26">
        <v>405.4</v>
      </c>
      <c r="F18" s="26">
        <v>301.6</v>
      </c>
      <c r="G18" s="22">
        <f>C18/'П 1'!C16</f>
        <v>1.4285714285714286</v>
      </c>
      <c r="H18" s="9">
        <f>D18/'П 1'!C16</f>
        <v>11.582857142857142</v>
      </c>
      <c r="I18" s="9">
        <f t="shared" si="0"/>
        <v>0.7439565860878146</v>
      </c>
      <c r="J18" s="8">
        <f t="shared" si="1"/>
        <v>30</v>
      </c>
      <c r="K18" s="8">
        <f t="shared" si="2"/>
        <v>71</v>
      </c>
      <c r="L18" s="8">
        <f t="shared" si="3"/>
        <v>47</v>
      </c>
      <c r="M18" s="23">
        <f t="shared" si="4"/>
        <v>49.333333333333336</v>
      </c>
      <c r="N18" s="8">
        <f t="shared" si="5"/>
        <v>56</v>
      </c>
    </row>
    <row r="19" spans="1:14" ht="12.75">
      <c r="A19" s="1">
        <v>9</v>
      </c>
      <c r="B19" s="2" t="s">
        <v>8</v>
      </c>
      <c r="C19" s="23">
        <v>99</v>
      </c>
      <c r="D19" s="26">
        <v>1589.5</v>
      </c>
      <c r="E19" s="26">
        <v>1440.5</v>
      </c>
      <c r="F19" s="26">
        <v>971</v>
      </c>
      <c r="G19" s="22">
        <f>C19/'П 1'!C17</f>
        <v>3.413793103448276</v>
      </c>
      <c r="H19" s="9">
        <f>D19/'П 1'!C17</f>
        <v>54.810344827586206</v>
      </c>
      <c r="I19" s="9">
        <f t="shared" si="0"/>
        <v>0.6740715029503644</v>
      </c>
      <c r="J19" s="8">
        <f t="shared" si="1"/>
        <v>6</v>
      </c>
      <c r="K19" s="8">
        <f t="shared" si="2"/>
        <v>11</v>
      </c>
      <c r="L19" s="8">
        <f t="shared" si="3"/>
        <v>57</v>
      </c>
      <c r="M19" s="23">
        <f t="shared" si="4"/>
        <v>24.666666666666668</v>
      </c>
      <c r="N19" s="8">
        <f t="shared" si="5"/>
        <v>14</v>
      </c>
    </row>
    <row r="20" spans="1:14" ht="12.75">
      <c r="A20" s="1">
        <v>10</v>
      </c>
      <c r="B20" s="2" t="s">
        <v>9</v>
      </c>
      <c r="C20" s="23">
        <v>15</v>
      </c>
      <c r="D20" s="26">
        <v>83</v>
      </c>
      <c r="E20" s="26">
        <v>83</v>
      </c>
      <c r="F20" s="26">
        <v>78</v>
      </c>
      <c r="G20" s="22">
        <f>C20/'П 1'!C18</f>
        <v>0.8071649712516586</v>
      </c>
      <c r="H20" s="9">
        <f>D20/'П 1'!C18</f>
        <v>4.466312840925844</v>
      </c>
      <c r="I20" s="9">
        <f t="shared" si="0"/>
        <v>0.9397590361445783</v>
      </c>
      <c r="J20" s="8">
        <f t="shared" si="1"/>
        <v>67</v>
      </c>
      <c r="K20" s="8">
        <f t="shared" si="2"/>
        <v>76</v>
      </c>
      <c r="L20" s="8">
        <f t="shared" si="3"/>
        <v>28</v>
      </c>
      <c r="M20" s="23">
        <f t="shared" si="4"/>
        <v>57</v>
      </c>
      <c r="N20" s="8">
        <f t="shared" si="5"/>
        <v>68</v>
      </c>
    </row>
    <row r="21" spans="1:14" ht="12.75">
      <c r="A21" s="1">
        <v>11</v>
      </c>
      <c r="B21" s="2" t="s">
        <v>10</v>
      </c>
      <c r="C21" s="23">
        <v>32</v>
      </c>
      <c r="D21" s="26">
        <v>673</v>
      </c>
      <c r="E21" s="26">
        <v>669</v>
      </c>
      <c r="F21" s="26">
        <v>243.4</v>
      </c>
      <c r="G21" s="22">
        <f>C21/'П 1'!C19</f>
        <v>1.1428571428571428</v>
      </c>
      <c r="H21" s="9">
        <f>D21/'П 1'!C19</f>
        <v>24.035714285714285</v>
      </c>
      <c r="I21" s="9">
        <f t="shared" si="0"/>
        <v>0.36382660687593427</v>
      </c>
      <c r="J21" s="8">
        <f t="shared" si="1"/>
        <v>49</v>
      </c>
      <c r="K21" s="8">
        <f t="shared" si="2"/>
        <v>41</v>
      </c>
      <c r="L21" s="8">
        <f t="shared" si="3"/>
        <v>76</v>
      </c>
      <c r="M21" s="23">
        <f t="shared" si="4"/>
        <v>55.333333333333336</v>
      </c>
      <c r="N21" s="8">
        <f t="shared" si="5"/>
        <v>65</v>
      </c>
    </row>
    <row r="22" spans="1:14" ht="12.75">
      <c r="A22" s="1">
        <v>12</v>
      </c>
      <c r="B22" s="2" t="s">
        <v>11</v>
      </c>
      <c r="C22" s="23">
        <v>53</v>
      </c>
      <c r="D22" s="26">
        <v>1167</v>
      </c>
      <c r="E22" s="26">
        <v>1127</v>
      </c>
      <c r="F22" s="26">
        <v>853.14</v>
      </c>
      <c r="G22" s="22">
        <f>C22/'П 1'!C20</f>
        <v>1.2325581395348837</v>
      </c>
      <c r="H22" s="9">
        <f>D22/'П 1'!C20</f>
        <v>27.13953488372093</v>
      </c>
      <c r="I22" s="9">
        <f t="shared" si="0"/>
        <v>0.7570008873114463</v>
      </c>
      <c r="J22" s="8">
        <f t="shared" si="1"/>
        <v>41</v>
      </c>
      <c r="K22" s="8">
        <f t="shared" si="2"/>
        <v>34</v>
      </c>
      <c r="L22" s="8">
        <f t="shared" si="3"/>
        <v>44</v>
      </c>
      <c r="M22" s="23">
        <f t="shared" si="4"/>
        <v>39.666666666666664</v>
      </c>
      <c r="N22" s="8">
        <f t="shared" si="5"/>
        <v>39</v>
      </c>
    </row>
    <row r="23" spans="1:14" ht="12.75">
      <c r="A23" s="1">
        <v>13</v>
      </c>
      <c r="B23" s="2" t="s">
        <v>12</v>
      </c>
      <c r="C23" s="23">
        <v>34</v>
      </c>
      <c r="D23" s="26">
        <v>448.5</v>
      </c>
      <c r="E23" s="26">
        <v>368.5</v>
      </c>
      <c r="F23" s="26">
        <v>966</v>
      </c>
      <c r="G23" s="22">
        <f>C23/'П 1'!C21</f>
        <v>0.9714285714285714</v>
      </c>
      <c r="H23" s="9">
        <f>D23/'П 1'!C21</f>
        <v>12.814285714285715</v>
      </c>
      <c r="I23" s="9">
        <f t="shared" si="0"/>
        <v>2.621438263229308</v>
      </c>
      <c r="J23" s="8">
        <f t="shared" si="1"/>
        <v>59</v>
      </c>
      <c r="K23" s="8">
        <f t="shared" si="2"/>
        <v>65</v>
      </c>
      <c r="L23" s="8">
        <f t="shared" si="3"/>
        <v>4</v>
      </c>
      <c r="M23" s="23">
        <f t="shared" si="4"/>
        <v>42.666666666666664</v>
      </c>
      <c r="N23" s="8">
        <f t="shared" si="5"/>
        <v>45</v>
      </c>
    </row>
    <row r="24" spans="1:14" ht="12.75">
      <c r="A24" s="1">
        <v>14</v>
      </c>
      <c r="B24" s="2" t="s">
        <v>13</v>
      </c>
      <c r="C24" s="23">
        <v>37</v>
      </c>
      <c r="D24" s="26">
        <v>649</v>
      </c>
      <c r="E24" s="26">
        <v>609</v>
      </c>
      <c r="F24" s="26">
        <v>659</v>
      </c>
      <c r="G24" s="22">
        <f>C24/'П 1'!C22</f>
        <v>0.9736842105263158</v>
      </c>
      <c r="H24" s="9">
        <f>D24/'П 1'!C22</f>
        <v>17.07894736842105</v>
      </c>
      <c r="I24" s="9">
        <f t="shared" si="0"/>
        <v>1.0821018062397372</v>
      </c>
      <c r="J24" s="8">
        <f t="shared" si="1"/>
        <v>58</v>
      </c>
      <c r="K24" s="8">
        <f t="shared" si="2"/>
        <v>53</v>
      </c>
      <c r="L24" s="8">
        <f t="shared" si="3"/>
        <v>14</v>
      </c>
      <c r="M24" s="23">
        <f t="shared" si="4"/>
        <v>41.666666666666664</v>
      </c>
      <c r="N24" s="8">
        <f t="shared" si="5"/>
        <v>43</v>
      </c>
    </row>
    <row r="25" spans="1:14" ht="12.75">
      <c r="A25" s="1">
        <v>15</v>
      </c>
      <c r="B25" s="2" t="s">
        <v>15</v>
      </c>
      <c r="C25" s="23">
        <v>22</v>
      </c>
      <c r="D25" s="26">
        <v>231</v>
      </c>
      <c r="E25" s="26">
        <v>231</v>
      </c>
      <c r="F25" s="26">
        <v>190</v>
      </c>
      <c r="G25" s="22">
        <f>C25/'П 1'!C23</f>
        <v>0.6666666666666666</v>
      </c>
      <c r="H25" s="9">
        <f>D25/'П 1'!C23</f>
        <v>7</v>
      </c>
      <c r="I25" s="9">
        <f t="shared" si="0"/>
        <v>0.8225108225108225</v>
      </c>
      <c r="J25" s="8">
        <f t="shared" si="1"/>
        <v>73</v>
      </c>
      <c r="K25" s="8">
        <f t="shared" si="2"/>
        <v>73</v>
      </c>
      <c r="L25" s="8">
        <f t="shared" si="3"/>
        <v>41</v>
      </c>
      <c r="M25" s="23">
        <f t="shared" si="4"/>
        <v>62.333333333333336</v>
      </c>
      <c r="N25" s="8">
        <f t="shared" si="5"/>
        <v>76</v>
      </c>
    </row>
    <row r="26" spans="1:14" ht="12.75">
      <c r="A26" s="1">
        <v>16</v>
      </c>
      <c r="B26" s="2" t="s">
        <v>14</v>
      </c>
      <c r="C26" s="23">
        <v>11</v>
      </c>
      <c r="D26" s="26">
        <v>150</v>
      </c>
      <c r="E26" s="26">
        <v>110</v>
      </c>
      <c r="F26" s="26">
        <v>182</v>
      </c>
      <c r="G26" s="22">
        <f>C26/'П 1'!C24</f>
        <v>0.9166666666666666</v>
      </c>
      <c r="H26" s="9">
        <f>D26/'П 1'!C24</f>
        <v>12.5</v>
      </c>
      <c r="I26" s="9">
        <f t="shared" si="0"/>
        <v>1.6545454545454545</v>
      </c>
      <c r="J26" s="8">
        <f t="shared" si="1"/>
        <v>62</v>
      </c>
      <c r="K26" s="8">
        <f t="shared" si="2"/>
        <v>67</v>
      </c>
      <c r="L26" s="8">
        <f t="shared" si="3"/>
        <v>8</v>
      </c>
      <c r="M26" s="23">
        <f t="shared" si="4"/>
        <v>45.666666666666664</v>
      </c>
      <c r="N26" s="8">
        <f t="shared" si="5"/>
        <v>48</v>
      </c>
    </row>
    <row r="27" spans="1:14" ht="12.75">
      <c r="A27" s="1">
        <v>17</v>
      </c>
      <c r="B27" s="2" t="s">
        <v>16</v>
      </c>
      <c r="C27" s="23">
        <v>33</v>
      </c>
      <c r="D27" s="26">
        <v>568</v>
      </c>
      <c r="E27" s="26">
        <v>399</v>
      </c>
      <c r="F27" s="26">
        <v>169</v>
      </c>
      <c r="G27" s="22">
        <f>C27/'П 1'!C25</f>
        <v>1.5336134453781511</v>
      </c>
      <c r="H27" s="9">
        <f>D27/'П 1'!C25</f>
        <v>26.396740514387574</v>
      </c>
      <c r="I27" s="9">
        <f t="shared" si="0"/>
        <v>0.42355889724310775</v>
      </c>
      <c r="J27" s="8">
        <f t="shared" si="1"/>
        <v>25</v>
      </c>
      <c r="K27" s="8">
        <f t="shared" si="2"/>
        <v>35</v>
      </c>
      <c r="L27" s="8">
        <f t="shared" si="3"/>
        <v>74</v>
      </c>
      <c r="M27" s="23">
        <f t="shared" si="4"/>
        <v>44.666666666666664</v>
      </c>
      <c r="N27" s="8">
        <f t="shared" si="5"/>
        <v>47</v>
      </c>
    </row>
    <row r="28" spans="1:14" ht="12.75">
      <c r="A28" s="1">
        <v>18</v>
      </c>
      <c r="B28" s="2" t="s">
        <v>17</v>
      </c>
      <c r="C28" s="23">
        <v>54</v>
      </c>
      <c r="D28" s="26">
        <v>1101</v>
      </c>
      <c r="E28" s="26">
        <v>1101</v>
      </c>
      <c r="F28" s="26">
        <v>701</v>
      </c>
      <c r="G28" s="22">
        <f>C28/'П 1'!C26</f>
        <v>2.25</v>
      </c>
      <c r="H28" s="9">
        <f>D28/'П 1'!C26</f>
        <v>45.875</v>
      </c>
      <c r="I28" s="9">
        <f t="shared" si="0"/>
        <v>0.6366939146230699</v>
      </c>
      <c r="J28" s="8">
        <f t="shared" si="1"/>
        <v>13</v>
      </c>
      <c r="K28" s="8">
        <f t="shared" si="2"/>
        <v>17</v>
      </c>
      <c r="L28" s="8">
        <f t="shared" si="3"/>
        <v>63</v>
      </c>
      <c r="M28" s="23">
        <f t="shared" si="4"/>
        <v>31</v>
      </c>
      <c r="N28" s="8">
        <f t="shared" si="5"/>
        <v>23</v>
      </c>
    </row>
    <row r="29" spans="1:14" ht="12.75">
      <c r="A29" s="1">
        <v>19</v>
      </c>
      <c r="B29" s="2" t="s">
        <v>18</v>
      </c>
      <c r="C29" s="23">
        <v>63</v>
      </c>
      <c r="D29" s="26">
        <v>2021</v>
      </c>
      <c r="E29" s="26">
        <v>1911</v>
      </c>
      <c r="F29" s="26">
        <v>2168</v>
      </c>
      <c r="G29" s="22">
        <f>C29/'П 1'!C27</f>
        <v>1.4979480164158687</v>
      </c>
      <c r="H29" s="9">
        <f>D29/'П 1'!C27</f>
        <v>48.0532212885154</v>
      </c>
      <c r="I29" s="9">
        <f t="shared" si="0"/>
        <v>1.1344845630559917</v>
      </c>
      <c r="J29" s="8">
        <f t="shared" si="1"/>
        <v>27</v>
      </c>
      <c r="K29" s="8">
        <f t="shared" si="2"/>
        <v>15</v>
      </c>
      <c r="L29" s="8">
        <f t="shared" si="3"/>
        <v>13</v>
      </c>
      <c r="M29" s="23">
        <f t="shared" si="4"/>
        <v>18.333333333333332</v>
      </c>
      <c r="N29" s="8">
        <f t="shared" si="5"/>
        <v>7</v>
      </c>
    </row>
    <row r="30" spans="1:14" ht="12.75">
      <c r="A30" s="1">
        <v>20</v>
      </c>
      <c r="B30" s="2" t="s">
        <v>19</v>
      </c>
      <c r="C30" s="23">
        <v>24</v>
      </c>
      <c r="D30" s="26">
        <v>240</v>
      </c>
      <c r="E30" s="26">
        <v>200</v>
      </c>
      <c r="F30" s="26">
        <v>184</v>
      </c>
      <c r="G30" s="22">
        <f>C30/'П 1'!C28</f>
        <v>1.2</v>
      </c>
      <c r="H30" s="9">
        <f>D30/'П 1'!C28</f>
        <v>12</v>
      </c>
      <c r="I30" s="9">
        <f t="shared" si="0"/>
        <v>0.92</v>
      </c>
      <c r="J30" s="8">
        <f t="shared" si="1"/>
        <v>43</v>
      </c>
      <c r="K30" s="8">
        <f t="shared" si="2"/>
        <v>68</v>
      </c>
      <c r="L30" s="8">
        <f t="shared" si="3"/>
        <v>30</v>
      </c>
      <c r="M30" s="23">
        <f t="shared" si="4"/>
        <v>47</v>
      </c>
      <c r="N30" s="8">
        <f t="shared" si="5"/>
        <v>51</v>
      </c>
    </row>
    <row r="31" spans="1:14" ht="12.75">
      <c r="A31" s="1">
        <v>21</v>
      </c>
      <c r="B31" s="2" t="s">
        <v>20</v>
      </c>
      <c r="C31" s="23">
        <v>52</v>
      </c>
      <c r="D31" s="26">
        <v>2750</v>
      </c>
      <c r="E31" s="26">
        <v>2710</v>
      </c>
      <c r="F31" s="26">
        <v>1123.33</v>
      </c>
      <c r="G31" s="22">
        <f>C31/'П 1'!C29</f>
        <v>2.1666666666666665</v>
      </c>
      <c r="H31" s="9">
        <f>D31/'П 1'!C29</f>
        <v>114.58333333333333</v>
      </c>
      <c r="I31" s="9">
        <f t="shared" si="0"/>
        <v>0.4145129151291513</v>
      </c>
      <c r="J31" s="8">
        <f t="shared" si="1"/>
        <v>14</v>
      </c>
      <c r="K31" s="8">
        <f t="shared" si="2"/>
        <v>2</v>
      </c>
      <c r="L31" s="8">
        <f t="shared" si="3"/>
        <v>75</v>
      </c>
      <c r="M31" s="23">
        <f t="shared" si="4"/>
        <v>30.333333333333332</v>
      </c>
      <c r="N31" s="8">
        <f t="shared" si="5"/>
        <v>21</v>
      </c>
    </row>
    <row r="32" spans="1:14" ht="12.75">
      <c r="A32" s="1">
        <v>22</v>
      </c>
      <c r="B32" s="2" t="s">
        <v>21</v>
      </c>
      <c r="C32" s="23">
        <v>6</v>
      </c>
      <c r="D32" s="26">
        <v>28</v>
      </c>
      <c r="E32" s="26">
        <v>8</v>
      </c>
      <c r="F32" s="26">
        <v>196</v>
      </c>
      <c r="G32" s="22">
        <f>C32/'П 1'!C30</f>
        <v>0.46153846153846156</v>
      </c>
      <c r="H32" s="9">
        <f>D32/'П 1'!C30</f>
        <v>2.1538461538461537</v>
      </c>
      <c r="I32" s="9">
        <f t="shared" si="0"/>
        <v>24.5</v>
      </c>
      <c r="J32" s="8">
        <f t="shared" si="1"/>
        <v>77</v>
      </c>
      <c r="K32" s="8">
        <f t="shared" si="2"/>
        <v>78</v>
      </c>
      <c r="L32" s="8">
        <f t="shared" si="3"/>
        <v>1</v>
      </c>
      <c r="M32" s="23">
        <f t="shared" si="4"/>
        <v>52</v>
      </c>
      <c r="N32" s="8">
        <f t="shared" si="5"/>
        <v>61</v>
      </c>
    </row>
    <row r="33" spans="1:14" ht="12.75">
      <c r="A33" s="1">
        <v>23</v>
      </c>
      <c r="B33" s="2" t="s">
        <v>22</v>
      </c>
      <c r="C33" s="23">
        <v>49</v>
      </c>
      <c r="D33" s="26">
        <v>772</v>
      </c>
      <c r="E33" s="26">
        <v>772</v>
      </c>
      <c r="F33" s="26">
        <v>463</v>
      </c>
      <c r="G33" s="22">
        <f>C33/'П 1'!C31</f>
        <v>2.0416666666666665</v>
      </c>
      <c r="H33" s="9">
        <f>D33/'П 1'!C31</f>
        <v>32.166666666666664</v>
      </c>
      <c r="I33" s="9">
        <f t="shared" si="0"/>
        <v>0.5997409326424871</v>
      </c>
      <c r="J33" s="8">
        <f t="shared" si="1"/>
        <v>17</v>
      </c>
      <c r="K33" s="8">
        <f t="shared" si="2"/>
        <v>27</v>
      </c>
      <c r="L33" s="8">
        <f t="shared" si="3"/>
        <v>66</v>
      </c>
      <c r="M33" s="23">
        <f t="shared" si="4"/>
        <v>36.666666666666664</v>
      </c>
      <c r="N33" s="8">
        <f t="shared" si="5"/>
        <v>30</v>
      </c>
    </row>
    <row r="34" spans="1:14" ht="12.75">
      <c r="A34" s="1">
        <v>24</v>
      </c>
      <c r="B34" s="2" t="s">
        <v>23</v>
      </c>
      <c r="C34" s="23">
        <v>51</v>
      </c>
      <c r="D34" s="26">
        <v>949.5</v>
      </c>
      <c r="E34" s="26">
        <v>909.5</v>
      </c>
      <c r="F34" s="26">
        <v>812</v>
      </c>
      <c r="G34" s="22">
        <f>C34/'П 1'!C32</f>
        <v>2.729472140762463</v>
      </c>
      <c r="H34" s="9">
        <f>D34/'П 1'!C32</f>
        <v>50.816348973607035</v>
      </c>
      <c r="I34" s="9">
        <f t="shared" si="0"/>
        <v>0.8927982407916437</v>
      </c>
      <c r="J34" s="8">
        <f t="shared" si="1"/>
        <v>10</v>
      </c>
      <c r="K34" s="8">
        <f t="shared" si="2"/>
        <v>13</v>
      </c>
      <c r="L34" s="8">
        <f t="shared" si="3"/>
        <v>34</v>
      </c>
      <c r="M34" s="23">
        <f t="shared" si="4"/>
        <v>19</v>
      </c>
      <c r="N34" s="8">
        <f t="shared" si="5"/>
        <v>8</v>
      </c>
    </row>
    <row r="35" spans="1:14" ht="12.75">
      <c r="A35" s="1">
        <v>25</v>
      </c>
      <c r="B35" s="2" t="s">
        <v>24</v>
      </c>
      <c r="C35" s="23">
        <v>3</v>
      </c>
      <c r="D35" s="26">
        <v>28</v>
      </c>
      <c r="E35" s="26">
        <v>8</v>
      </c>
      <c r="F35" s="26">
        <v>8</v>
      </c>
      <c r="G35" s="22">
        <f>C35/'П 1'!C33</f>
        <v>0.17647058823529413</v>
      </c>
      <c r="H35" s="9">
        <f>D35/'П 1'!C33</f>
        <v>1.6470588235294117</v>
      </c>
      <c r="I35" s="9">
        <f t="shared" si="0"/>
        <v>1</v>
      </c>
      <c r="J35" s="8">
        <f t="shared" si="1"/>
        <v>79</v>
      </c>
      <c r="K35" s="8">
        <f t="shared" si="2"/>
        <v>79</v>
      </c>
      <c r="L35" s="8">
        <f t="shared" si="3"/>
        <v>19</v>
      </c>
      <c r="M35" s="23">
        <f t="shared" si="4"/>
        <v>59</v>
      </c>
      <c r="N35" s="8">
        <f t="shared" si="5"/>
        <v>72</v>
      </c>
    </row>
    <row r="36" spans="1:14" ht="12.75">
      <c r="A36" s="1">
        <v>26</v>
      </c>
      <c r="B36" s="2" t="s">
        <v>25</v>
      </c>
      <c r="C36" s="23">
        <v>15</v>
      </c>
      <c r="D36" s="26">
        <v>351</v>
      </c>
      <c r="E36" s="26">
        <v>351</v>
      </c>
      <c r="F36" s="26">
        <v>119</v>
      </c>
      <c r="G36" s="22">
        <f>C36/'П 1'!C34</f>
        <v>0.7843839541547278</v>
      </c>
      <c r="H36" s="9">
        <f>D36/'П 1'!C34</f>
        <v>18.35458452722063</v>
      </c>
      <c r="I36" s="9">
        <f t="shared" si="0"/>
        <v>0.33903133903133903</v>
      </c>
      <c r="J36" s="8">
        <f t="shared" si="1"/>
        <v>70</v>
      </c>
      <c r="K36" s="8">
        <f t="shared" si="2"/>
        <v>51</v>
      </c>
      <c r="L36" s="8">
        <f t="shared" si="3"/>
        <v>78</v>
      </c>
      <c r="M36" s="23">
        <f t="shared" si="4"/>
        <v>66.33333333333333</v>
      </c>
      <c r="N36" s="8">
        <f t="shared" si="5"/>
        <v>78</v>
      </c>
    </row>
    <row r="37" spans="1:14" ht="12.75">
      <c r="A37" s="1">
        <v>27</v>
      </c>
      <c r="B37" s="2" t="s">
        <v>26</v>
      </c>
      <c r="C37" s="23">
        <v>33</v>
      </c>
      <c r="D37" s="26">
        <v>637.5</v>
      </c>
      <c r="E37" s="26">
        <v>595.5</v>
      </c>
      <c r="F37" s="26">
        <v>541</v>
      </c>
      <c r="G37" s="22">
        <f>C37/'П 1'!C35</f>
        <v>0.717391304347826</v>
      </c>
      <c r="H37" s="9">
        <f>D37/'П 1'!C35</f>
        <v>13.858695652173912</v>
      </c>
      <c r="I37" s="9">
        <f t="shared" si="0"/>
        <v>0.90848026868178</v>
      </c>
      <c r="J37" s="8">
        <f t="shared" si="1"/>
        <v>71</v>
      </c>
      <c r="K37" s="8">
        <f t="shared" si="2"/>
        <v>61</v>
      </c>
      <c r="L37" s="8">
        <f t="shared" si="3"/>
        <v>32</v>
      </c>
      <c r="M37" s="23">
        <f t="shared" si="4"/>
        <v>54.666666666666664</v>
      </c>
      <c r="N37" s="8">
        <f t="shared" si="5"/>
        <v>63</v>
      </c>
    </row>
    <row r="38" spans="1:14" ht="12.75">
      <c r="A38" s="1">
        <v>28</v>
      </c>
      <c r="B38" s="2" t="s">
        <v>27</v>
      </c>
      <c r="C38" s="23">
        <v>34</v>
      </c>
      <c r="D38" s="26">
        <v>664</v>
      </c>
      <c r="E38" s="26">
        <v>271</v>
      </c>
      <c r="F38" s="26">
        <v>393</v>
      </c>
      <c r="G38" s="22">
        <f>C38/'П 1'!C36</f>
        <v>1.1724137931034482</v>
      </c>
      <c r="H38" s="9">
        <f>D38/'П 1'!C36</f>
        <v>22.896551724137932</v>
      </c>
      <c r="I38" s="9">
        <f t="shared" si="0"/>
        <v>1.4501845018450183</v>
      </c>
      <c r="J38" s="8">
        <f t="shared" si="1"/>
        <v>47</v>
      </c>
      <c r="K38" s="8">
        <f t="shared" si="2"/>
        <v>43</v>
      </c>
      <c r="L38" s="8">
        <f t="shared" si="3"/>
        <v>10</v>
      </c>
      <c r="M38" s="23">
        <f t="shared" si="4"/>
        <v>33.333333333333336</v>
      </c>
      <c r="N38" s="8">
        <f t="shared" si="5"/>
        <v>27</v>
      </c>
    </row>
    <row r="39" spans="1:14" ht="12.75">
      <c r="A39" s="1">
        <v>29</v>
      </c>
      <c r="B39" s="2" t="s">
        <v>28</v>
      </c>
      <c r="C39" s="23">
        <v>42</v>
      </c>
      <c r="D39" s="26">
        <v>1602</v>
      </c>
      <c r="E39" s="26">
        <v>1602</v>
      </c>
      <c r="F39" s="26">
        <v>899</v>
      </c>
      <c r="G39" s="22">
        <f>C39/'П 1'!C37</f>
        <v>1.3726719197707737</v>
      </c>
      <c r="H39" s="9">
        <f>D39/'П 1'!C37</f>
        <v>52.35762893982808</v>
      </c>
      <c r="I39" s="9">
        <f t="shared" si="0"/>
        <v>0.5611735330836455</v>
      </c>
      <c r="J39" s="8">
        <f t="shared" si="1"/>
        <v>34</v>
      </c>
      <c r="K39" s="8">
        <f t="shared" si="2"/>
        <v>12</v>
      </c>
      <c r="L39" s="8">
        <f t="shared" si="3"/>
        <v>68</v>
      </c>
      <c r="M39" s="23">
        <f t="shared" si="4"/>
        <v>38</v>
      </c>
      <c r="N39" s="8">
        <f t="shared" si="5"/>
        <v>34</v>
      </c>
    </row>
    <row r="40" spans="1:14" ht="12.75">
      <c r="A40" s="1">
        <v>30</v>
      </c>
      <c r="B40" s="2" t="s">
        <v>29</v>
      </c>
      <c r="C40" s="23">
        <v>30</v>
      </c>
      <c r="D40" s="26">
        <v>232</v>
      </c>
      <c r="E40" s="26">
        <v>232</v>
      </c>
      <c r="F40" s="26">
        <v>208</v>
      </c>
      <c r="G40" s="22">
        <f>C40/'П 1'!C38</f>
        <v>1.5</v>
      </c>
      <c r="H40" s="9">
        <f>D40/'П 1'!C38</f>
        <v>11.6</v>
      </c>
      <c r="I40" s="9">
        <f t="shared" si="0"/>
        <v>0.896551724137931</v>
      </c>
      <c r="J40" s="8">
        <f t="shared" si="1"/>
        <v>26</v>
      </c>
      <c r="K40" s="8">
        <f t="shared" si="2"/>
        <v>70</v>
      </c>
      <c r="L40" s="8">
        <f t="shared" si="3"/>
        <v>33</v>
      </c>
      <c r="M40" s="23">
        <f t="shared" si="4"/>
        <v>43</v>
      </c>
      <c r="N40" s="8">
        <f t="shared" si="5"/>
        <v>46</v>
      </c>
    </row>
    <row r="41" spans="1:14" ht="12.75">
      <c r="A41" s="1">
        <v>31</v>
      </c>
      <c r="B41" s="2" t="s">
        <v>30</v>
      </c>
      <c r="C41" s="23">
        <v>72</v>
      </c>
      <c r="D41" s="26">
        <v>1747</v>
      </c>
      <c r="E41" s="26">
        <v>1687</v>
      </c>
      <c r="F41" s="26">
        <v>891.7</v>
      </c>
      <c r="G41" s="22">
        <f>C41/'П 1'!C39</f>
        <v>1.2</v>
      </c>
      <c r="H41" s="9">
        <f>D41/'П 1'!C39</f>
        <v>29.116666666666667</v>
      </c>
      <c r="I41" s="9">
        <f t="shared" si="0"/>
        <v>0.5285714285714286</v>
      </c>
      <c r="J41" s="8">
        <f t="shared" si="1"/>
        <v>43</v>
      </c>
      <c r="K41" s="8">
        <f t="shared" si="2"/>
        <v>30</v>
      </c>
      <c r="L41" s="8">
        <f t="shared" si="3"/>
        <v>69</v>
      </c>
      <c r="M41" s="23">
        <f t="shared" si="4"/>
        <v>47.333333333333336</v>
      </c>
      <c r="N41" s="8">
        <f t="shared" si="5"/>
        <v>52</v>
      </c>
    </row>
    <row r="42" spans="1:14" ht="12.75">
      <c r="A42" s="1">
        <v>32</v>
      </c>
      <c r="B42" s="2" t="s">
        <v>31</v>
      </c>
      <c r="C42" s="23">
        <v>206</v>
      </c>
      <c r="D42" s="26">
        <v>1043.5</v>
      </c>
      <c r="E42" s="26">
        <v>1043.5</v>
      </c>
      <c r="F42" s="26">
        <v>694.5</v>
      </c>
      <c r="G42" s="22">
        <f>C42/'П 1'!C40</f>
        <v>3.973891443369801</v>
      </c>
      <c r="H42" s="9">
        <f>D42/'П 1'!C40</f>
        <v>20.12988214153586</v>
      </c>
      <c r="I42" s="9">
        <f t="shared" si="0"/>
        <v>0.6655486344034499</v>
      </c>
      <c r="J42" s="8">
        <f t="shared" si="1"/>
        <v>2</v>
      </c>
      <c r="K42" s="8">
        <f t="shared" si="2"/>
        <v>49</v>
      </c>
      <c r="L42" s="8">
        <f t="shared" si="3"/>
        <v>59</v>
      </c>
      <c r="M42" s="23">
        <f t="shared" si="4"/>
        <v>36.666666666666664</v>
      </c>
      <c r="N42" s="8">
        <f t="shared" si="5"/>
        <v>30</v>
      </c>
    </row>
    <row r="43" spans="1:14" ht="12.75">
      <c r="A43" s="1">
        <v>33</v>
      </c>
      <c r="B43" s="2" t="s">
        <v>32</v>
      </c>
      <c r="C43" s="23">
        <v>34</v>
      </c>
      <c r="D43" s="26">
        <v>631</v>
      </c>
      <c r="E43" s="26">
        <v>521</v>
      </c>
      <c r="F43" s="26">
        <v>430</v>
      </c>
      <c r="G43" s="22">
        <f>C43/'П 1'!C41</f>
        <v>1.7894736842105263</v>
      </c>
      <c r="H43" s="9">
        <f>D43/'П 1'!C41</f>
        <v>33.21052631578947</v>
      </c>
      <c r="I43" s="9">
        <f t="shared" si="0"/>
        <v>0.8253358925143954</v>
      </c>
      <c r="J43" s="8">
        <f t="shared" si="1"/>
        <v>21</v>
      </c>
      <c r="K43" s="8">
        <f t="shared" si="2"/>
        <v>25</v>
      </c>
      <c r="L43" s="8">
        <f t="shared" si="3"/>
        <v>40</v>
      </c>
      <c r="M43" s="23">
        <f t="shared" si="4"/>
        <v>28.666666666666668</v>
      </c>
      <c r="N43" s="8">
        <f t="shared" si="5"/>
        <v>18</v>
      </c>
    </row>
    <row r="44" spans="1:14" ht="12.75">
      <c r="A44" s="1">
        <v>34</v>
      </c>
      <c r="B44" s="2" t="s">
        <v>33</v>
      </c>
      <c r="C44" s="23">
        <v>14</v>
      </c>
      <c r="D44" s="26">
        <v>95</v>
      </c>
      <c r="E44" s="26">
        <v>95</v>
      </c>
      <c r="F44" s="26">
        <v>126</v>
      </c>
      <c r="G44" s="22">
        <f>C44/'П 1'!C42</f>
        <v>0.56</v>
      </c>
      <c r="H44" s="9">
        <f>D44/'П 1'!C42</f>
        <v>3.8</v>
      </c>
      <c r="I44" s="9">
        <f t="shared" si="0"/>
        <v>1.3263157894736841</v>
      </c>
      <c r="J44" s="8">
        <f t="shared" si="1"/>
        <v>76</v>
      </c>
      <c r="K44" s="8">
        <f t="shared" si="2"/>
        <v>77</v>
      </c>
      <c r="L44" s="8">
        <f t="shared" si="3"/>
        <v>11</v>
      </c>
      <c r="M44" s="23">
        <f t="shared" si="4"/>
        <v>54.666666666666664</v>
      </c>
      <c r="N44" s="8">
        <f t="shared" si="5"/>
        <v>63</v>
      </c>
    </row>
    <row r="45" spans="1:14" ht="12.75">
      <c r="A45" s="1">
        <v>35</v>
      </c>
      <c r="B45" s="2" t="s">
        <v>34</v>
      </c>
      <c r="C45" s="33">
        <v>1</v>
      </c>
      <c r="D45" s="34">
        <v>5</v>
      </c>
      <c r="E45" s="34">
        <v>5</v>
      </c>
      <c r="F45" s="34">
        <v>5</v>
      </c>
      <c r="G45" s="22">
        <f>C45/'П 1'!C43</f>
        <v>0.03088803088803089</v>
      </c>
      <c r="H45" s="9">
        <f>D45/'П 1'!C43</f>
        <v>0.15444015444015444</v>
      </c>
      <c r="I45" s="9">
        <f t="shared" si="0"/>
        <v>1</v>
      </c>
      <c r="J45" s="8">
        <f t="shared" si="1"/>
        <v>80</v>
      </c>
      <c r="K45" s="8">
        <f t="shared" si="2"/>
        <v>80</v>
      </c>
      <c r="L45" s="8">
        <f t="shared" si="3"/>
        <v>19</v>
      </c>
      <c r="M45" s="23">
        <f t="shared" si="4"/>
        <v>59.666666666666664</v>
      </c>
      <c r="N45" s="8">
        <f t="shared" si="5"/>
        <v>73</v>
      </c>
    </row>
    <row r="46" spans="1:14" ht="12.75">
      <c r="A46" s="1">
        <v>36</v>
      </c>
      <c r="B46" s="2" t="s">
        <v>35</v>
      </c>
      <c r="C46" s="23">
        <v>30</v>
      </c>
      <c r="D46" s="26">
        <v>718.5</v>
      </c>
      <c r="E46" s="26">
        <v>718.5</v>
      </c>
      <c r="F46" s="26">
        <v>1536.2</v>
      </c>
      <c r="G46" s="22">
        <f>C46/'П 1'!C44</f>
        <v>0.9375</v>
      </c>
      <c r="H46" s="9">
        <f>D46/'П 1'!C44</f>
        <v>22.453125</v>
      </c>
      <c r="I46" s="9">
        <f t="shared" si="0"/>
        <v>2.1380654140570634</v>
      </c>
      <c r="J46" s="8">
        <f t="shared" si="1"/>
        <v>60</v>
      </c>
      <c r="K46" s="8">
        <f t="shared" si="2"/>
        <v>45</v>
      </c>
      <c r="L46" s="8">
        <f t="shared" si="3"/>
        <v>5</v>
      </c>
      <c r="M46" s="23">
        <f t="shared" si="4"/>
        <v>36.666666666666664</v>
      </c>
      <c r="N46" s="8">
        <f t="shared" si="5"/>
        <v>30</v>
      </c>
    </row>
    <row r="47" spans="1:14" ht="12.75">
      <c r="A47" s="1">
        <v>37</v>
      </c>
      <c r="B47" s="2" t="s">
        <v>36</v>
      </c>
      <c r="C47" s="23">
        <v>12</v>
      </c>
      <c r="D47" s="26">
        <v>141</v>
      </c>
      <c r="E47" s="26">
        <v>141</v>
      </c>
      <c r="F47" s="26">
        <v>137</v>
      </c>
      <c r="G47" s="22">
        <f>C47/'П 1'!C45</f>
        <v>0.6760302515820342</v>
      </c>
      <c r="H47" s="9">
        <f>D47/'П 1'!C45</f>
        <v>7.943355456088902</v>
      </c>
      <c r="I47" s="9">
        <f t="shared" si="0"/>
        <v>0.9716312056737588</v>
      </c>
      <c r="J47" s="8">
        <f t="shared" si="1"/>
        <v>72</v>
      </c>
      <c r="K47" s="8">
        <f t="shared" si="2"/>
        <v>72</v>
      </c>
      <c r="L47" s="8">
        <f t="shared" si="3"/>
        <v>22</v>
      </c>
      <c r="M47" s="23">
        <f t="shared" si="4"/>
        <v>55.333333333333336</v>
      </c>
      <c r="N47" s="8">
        <f t="shared" si="5"/>
        <v>65</v>
      </c>
    </row>
    <row r="48" spans="1:14" ht="12.75">
      <c r="A48" s="1">
        <v>38</v>
      </c>
      <c r="B48" s="2" t="s">
        <v>37</v>
      </c>
      <c r="C48" s="23">
        <v>32</v>
      </c>
      <c r="D48" s="26">
        <v>459</v>
      </c>
      <c r="E48" s="26">
        <v>459</v>
      </c>
      <c r="F48" s="26">
        <v>338.5</v>
      </c>
      <c r="G48" s="22">
        <f>C48/'П 1'!C46</f>
        <v>1.7777777777777777</v>
      </c>
      <c r="H48" s="9">
        <f>D48/'П 1'!C46</f>
        <v>25.5</v>
      </c>
      <c r="I48" s="9">
        <f t="shared" si="0"/>
        <v>0.7374727668845316</v>
      </c>
      <c r="J48" s="8">
        <f t="shared" si="1"/>
        <v>23</v>
      </c>
      <c r="K48" s="8">
        <f t="shared" si="2"/>
        <v>37</v>
      </c>
      <c r="L48" s="8">
        <f t="shared" si="3"/>
        <v>48</v>
      </c>
      <c r="M48" s="23">
        <f t="shared" si="4"/>
        <v>36</v>
      </c>
      <c r="N48" s="8">
        <f t="shared" si="5"/>
        <v>28</v>
      </c>
    </row>
    <row r="49" spans="1:14" ht="12.75">
      <c r="A49" s="1">
        <v>39</v>
      </c>
      <c r="B49" s="2" t="s">
        <v>38</v>
      </c>
      <c r="C49" s="23">
        <v>16</v>
      </c>
      <c r="D49" s="26">
        <v>244</v>
      </c>
      <c r="E49" s="26">
        <v>204</v>
      </c>
      <c r="F49" s="26">
        <v>208</v>
      </c>
      <c r="G49" s="22">
        <f>C49/'П 1'!C47</f>
        <v>0.8421052631578947</v>
      </c>
      <c r="H49" s="9">
        <f>D49/'П 1'!C47</f>
        <v>12.842105263157896</v>
      </c>
      <c r="I49" s="9">
        <f t="shared" si="0"/>
        <v>1.0196078431372548</v>
      </c>
      <c r="J49" s="8">
        <f t="shared" si="1"/>
        <v>63</v>
      </c>
      <c r="K49" s="8">
        <f t="shared" si="2"/>
        <v>64</v>
      </c>
      <c r="L49" s="8">
        <f t="shared" si="3"/>
        <v>18</v>
      </c>
      <c r="M49" s="23">
        <f t="shared" si="4"/>
        <v>48.333333333333336</v>
      </c>
      <c r="N49" s="8">
        <f t="shared" si="5"/>
        <v>53</v>
      </c>
    </row>
    <row r="50" spans="1:14" ht="12.75">
      <c r="A50" s="1">
        <v>40</v>
      </c>
      <c r="B50" s="2" t="s">
        <v>39</v>
      </c>
      <c r="C50" s="23">
        <v>92</v>
      </c>
      <c r="D50" s="26">
        <v>4138</v>
      </c>
      <c r="E50" s="26">
        <v>4038</v>
      </c>
      <c r="F50" s="26">
        <v>2362</v>
      </c>
      <c r="G50" s="22">
        <f>C50/'П 1'!C48</f>
        <v>0.92</v>
      </c>
      <c r="H50" s="9">
        <f>D50/'П 1'!C48</f>
        <v>41.38</v>
      </c>
      <c r="I50" s="9">
        <f t="shared" si="0"/>
        <v>0.5849430411094602</v>
      </c>
      <c r="J50" s="8">
        <f t="shared" si="1"/>
        <v>61</v>
      </c>
      <c r="K50" s="8">
        <f t="shared" si="2"/>
        <v>19</v>
      </c>
      <c r="L50" s="8">
        <f t="shared" si="3"/>
        <v>67</v>
      </c>
      <c r="M50" s="23">
        <f t="shared" si="4"/>
        <v>49</v>
      </c>
      <c r="N50" s="8">
        <f t="shared" si="5"/>
        <v>54</v>
      </c>
    </row>
    <row r="51" spans="1:14" ht="12.75">
      <c r="A51" s="1">
        <v>41</v>
      </c>
      <c r="B51" s="2" t="s">
        <v>40</v>
      </c>
      <c r="C51" s="23">
        <v>37</v>
      </c>
      <c r="D51" s="26">
        <v>1401</v>
      </c>
      <c r="E51" s="26">
        <v>1361</v>
      </c>
      <c r="F51" s="26">
        <v>1557</v>
      </c>
      <c r="G51" s="22">
        <f>C51/'П 1'!C49</f>
        <v>0.6472303206997081</v>
      </c>
      <c r="H51" s="9">
        <f>D51/'П 1'!C49</f>
        <v>24.507288629737594</v>
      </c>
      <c r="I51" s="9">
        <f t="shared" si="0"/>
        <v>1.1440117560617193</v>
      </c>
      <c r="J51" s="8">
        <f t="shared" si="1"/>
        <v>74</v>
      </c>
      <c r="K51" s="8">
        <f t="shared" si="2"/>
        <v>40</v>
      </c>
      <c r="L51" s="8">
        <f t="shared" si="3"/>
        <v>12</v>
      </c>
      <c r="M51" s="23">
        <f t="shared" si="4"/>
        <v>42</v>
      </c>
      <c r="N51" s="8">
        <f t="shared" si="5"/>
        <v>44</v>
      </c>
    </row>
    <row r="52" spans="1:14" ht="12.75">
      <c r="A52" s="1">
        <v>42</v>
      </c>
      <c r="B52" s="2" t="s">
        <v>41</v>
      </c>
      <c r="C52" s="23">
        <v>41</v>
      </c>
      <c r="D52" s="26">
        <v>442.3</v>
      </c>
      <c r="E52" s="26">
        <v>438.3</v>
      </c>
      <c r="F52" s="26">
        <v>410.3</v>
      </c>
      <c r="G52" s="22">
        <f>C52/'П 1'!C50</f>
        <v>1.3714259530791788</v>
      </c>
      <c r="H52" s="9">
        <f>D52/'П 1'!C50</f>
        <v>14.794675586510264</v>
      </c>
      <c r="I52" s="9">
        <f t="shared" si="0"/>
        <v>0.9361168149669177</v>
      </c>
      <c r="J52" s="8">
        <f t="shared" si="1"/>
        <v>35</v>
      </c>
      <c r="K52" s="8">
        <f t="shared" si="2"/>
        <v>58</v>
      </c>
      <c r="L52" s="8">
        <f t="shared" si="3"/>
        <v>29</v>
      </c>
      <c r="M52" s="23">
        <f t="shared" si="4"/>
        <v>40.666666666666664</v>
      </c>
      <c r="N52" s="8">
        <f t="shared" si="5"/>
        <v>42</v>
      </c>
    </row>
    <row r="53" spans="1:14" ht="12.75">
      <c r="A53" s="1">
        <v>43</v>
      </c>
      <c r="B53" s="2" t="s">
        <v>42</v>
      </c>
      <c r="C53" s="23">
        <v>12</v>
      </c>
      <c r="D53" s="26">
        <v>240</v>
      </c>
      <c r="E53" s="26">
        <v>240</v>
      </c>
      <c r="F53" s="26">
        <v>152</v>
      </c>
      <c r="G53" s="22">
        <f>C53/'П 1'!C51</f>
        <v>1.0458452722063039</v>
      </c>
      <c r="H53" s="9">
        <f>D53/'П 1'!C51</f>
        <v>20.916905444126076</v>
      </c>
      <c r="I53" s="9">
        <f t="shared" si="0"/>
        <v>0.6333333333333333</v>
      </c>
      <c r="J53" s="8">
        <f t="shared" si="1"/>
        <v>51</v>
      </c>
      <c r="K53" s="8">
        <f t="shared" si="2"/>
        <v>48</v>
      </c>
      <c r="L53" s="8">
        <f t="shared" si="3"/>
        <v>64</v>
      </c>
      <c r="M53" s="23">
        <f t="shared" si="4"/>
        <v>54.333333333333336</v>
      </c>
      <c r="N53" s="8">
        <f t="shared" si="5"/>
        <v>62</v>
      </c>
    </row>
    <row r="54" spans="1:14" ht="12.75">
      <c r="A54" s="1">
        <v>44</v>
      </c>
      <c r="B54" s="2" t="s">
        <v>43</v>
      </c>
      <c r="C54" s="23">
        <v>71</v>
      </c>
      <c r="D54" s="26">
        <v>1021</v>
      </c>
      <c r="E54" s="26">
        <v>1021</v>
      </c>
      <c r="F54" s="26">
        <v>748</v>
      </c>
      <c r="G54" s="22">
        <f>C54/'П 1'!C52</f>
        <v>1.2678571428571428</v>
      </c>
      <c r="H54" s="9">
        <f>D54/'П 1'!C52</f>
        <v>18.232142857142858</v>
      </c>
      <c r="I54" s="9">
        <f t="shared" si="0"/>
        <v>0.732615083251714</v>
      </c>
      <c r="J54" s="8">
        <f t="shared" si="1"/>
        <v>39</v>
      </c>
      <c r="K54" s="8">
        <f t="shared" si="2"/>
        <v>52</v>
      </c>
      <c r="L54" s="8">
        <f t="shared" si="3"/>
        <v>49</v>
      </c>
      <c r="M54" s="23">
        <f t="shared" si="4"/>
        <v>46.666666666666664</v>
      </c>
      <c r="N54" s="8">
        <f t="shared" si="5"/>
        <v>50</v>
      </c>
    </row>
    <row r="55" spans="1:14" ht="12.75">
      <c r="A55" s="1">
        <v>45</v>
      </c>
      <c r="B55" s="2" t="s">
        <v>44</v>
      </c>
      <c r="C55" s="23">
        <v>48</v>
      </c>
      <c r="D55" s="26">
        <v>1158</v>
      </c>
      <c r="E55" s="26">
        <v>998</v>
      </c>
      <c r="F55" s="26">
        <v>514</v>
      </c>
      <c r="G55" s="22">
        <f>C55/'П 1'!C53</f>
        <v>2.526315789473684</v>
      </c>
      <c r="H55" s="9">
        <f>D55/'П 1'!C53</f>
        <v>60.94736842105263</v>
      </c>
      <c r="I55" s="9">
        <f t="shared" si="0"/>
        <v>0.5150300601202404</v>
      </c>
      <c r="J55" s="8">
        <f t="shared" si="1"/>
        <v>11</v>
      </c>
      <c r="K55" s="8">
        <f t="shared" si="2"/>
        <v>8</v>
      </c>
      <c r="L55" s="8">
        <f t="shared" si="3"/>
        <v>70</v>
      </c>
      <c r="M55" s="23">
        <f t="shared" si="4"/>
        <v>29.666666666666668</v>
      </c>
      <c r="N55" s="8">
        <f t="shared" si="5"/>
        <v>20</v>
      </c>
    </row>
    <row r="56" spans="1:14" ht="12.75">
      <c r="A56" s="1">
        <v>46</v>
      </c>
      <c r="B56" s="2" t="s">
        <v>45</v>
      </c>
      <c r="C56" s="23">
        <v>51</v>
      </c>
      <c r="D56" s="26">
        <v>1912</v>
      </c>
      <c r="E56" s="26">
        <v>1912</v>
      </c>
      <c r="F56" s="26">
        <v>1439</v>
      </c>
      <c r="G56" s="22">
        <f>C56/'П 1'!C54</f>
        <v>1</v>
      </c>
      <c r="H56" s="9">
        <f>D56/'П 1'!C54</f>
        <v>37.490196078431374</v>
      </c>
      <c r="I56" s="9">
        <f t="shared" si="0"/>
        <v>0.7526150627615062</v>
      </c>
      <c r="J56" s="8">
        <f t="shared" si="1"/>
        <v>55</v>
      </c>
      <c r="K56" s="8">
        <f t="shared" si="2"/>
        <v>21</v>
      </c>
      <c r="L56" s="8">
        <f t="shared" si="3"/>
        <v>45</v>
      </c>
      <c r="M56" s="23">
        <f t="shared" si="4"/>
        <v>40.333333333333336</v>
      </c>
      <c r="N56" s="8">
        <f t="shared" si="5"/>
        <v>40</v>
      </c>
    </row>
    <row r="57" spans="1:14" ht="12.75">
      <c r="A57" s="1">
        <v>47</v>
      </c>
      <c r="B57" s="2" t="s">
        <v>46</v>
      </c>
      <c r="C57" s="23">
        <v>50</v>
      </c>
      <c r="D57" s="26">
        <v>264</v>
      </c>
      <c r="E57" s="26">
        <v>254</v>
      </c>
      <c r="F57" s="26">
        <v>182.7</v>
      </c>
      <c r="G57" s="22">
        <f>C57/'П 1'!C55</f>
        <v>1.1904761904761905</v>
      </c>
      <c r="H57" s="9">
        <f>D57/'П 1'!C55</f>
        <v>6.285714285714286</v>
      </c>
      <c r="I57" s="9">
        <f t="shared" si="0"/>
        <v>0.7192913385826771</v>
      </c>
      <c r="J57" s="8">
        <f t="shared" si="1"/>
        <v>45</v>
      </c>
      <c r="K57" s="8">
        <f t="shared" si="2"/>
        <v>75</v>
      </c>
      <c r="L57" s="8">
        <f t="shared" si="3"/>
        <v>54</v>
      </c>
      <c r="M57" s="23">
        <f t="shared" si="4"/>
        <v>58</v>
      </c>
      <c r="N57" s="8">
        <f t="shared" si="5"/>
        <v>69</v>
      </c>
    </row>
    <row r="58" spans="1:14" ht="12.75">
      <c r="A58" s="1">
        <v>48</v>
      </c>
      <c r="B58" s="2" t="s">
        <v>47</v>
      </c>
      <c r="C58" s="23">
        <v>47</v>
      </c>
      <c r="D58" s="26">
        <v>505.3</v>
      </c>
      <c r="E58" s="26">
        <v>405.3</v>
      </c>
      <c r="F58" s="26">
        <v>801.4</v>
      </c>
      <c r="G58" s="22">
        <f>C58/'П 1'!C56</f>
        <v>1.236842105263158</v>
      </c>
      <c r="H58" s="9">
        <f>D58/'П 1'!C56</f>
        <v>13.297368421052632</v>
      </c>
      <c r="I58" s="9">
        <f t="shared" si="0"/>
        <v>1.9773007648655316</v>
      </c>
      <c r="J58" s="8">
        <f t="shared" si="1"/>
        <v>40</v>
      </c>
      <c r="K58" s="8">
        <f t="shared" si="2"/>
        <v>62</v>
      </c>
      <c r="L58" s="8">
        <f t="shared" si="3"/>
        <v>7</v>
      </c>
      <c r="M58" s="23">
        <f t="shared" si="4"/>
        <v>36.333333333333336</v>
      </c>
      <c r="N58" s="8">
        <f t="shared" si="5"/>
        <v>29</v>
      </c>
    </row>
    <row r="59" spans="1:14" ht="12.75">
      <c r="A59" s="1">
        <v>49</v>
      </c>
      <c r="B59" s="2" t="s">
        <v>48</v>
      </c>
      <c r="C59" s="23">
        <v>48</v>
      </c>
      <c r="D59" s="26">
        <v>526.4</v>
      </c>
      <c r="E59" s="26">
        <v>526.4</v>
      </c>
      <c r="F59" s="26">
        <v>441.7</v>
      </c>
      <c r="G59" s="22">
        <f>C59/'П 1'!C57</f>
        <v>2.0869565217391304</v>
      </c>
      <c r="H59" s="9">
        <f>D59/'П 1'!C57</f>
        <v>22.88695652173913</v>
      </c>
      <c r="I59" s="9">
        <f t="shared" si="0"/>
        <v>0.8390957446808511</v>
      </c>
      <c r="J59" s="8">
        <f t="shared" si="1"/>
        <v>15</v>
      </c>
      <c r="K59" s="8">
        <f t="shared" si="2"/>
        <v>44</v>
      </c>
      <c r="L59" s="8">
        <f t="shared" si="3"/>
        <v>38</v>
      </c>
      <c r="M59" s="23">
        <f t="shared" si="4"/>
        <v>32.333333333333336</v>
      </c>
      <c r="N59" s="8">
        <f t="shared" si="5"/>
        <v>25</v>
      </c>
    </row>
    <row r="60" spans="1:14" ht="12.75">
      <c r="A60" s="1">
        <v>50</v>
      </c>
      <c r="B60" s="2" t="s">
        <v>49</v>
      </c>
      <c r="C60" s="23">
        <v>19</v>
      </c>
      <c r="D60" s="26">
        <v>766</v>
      </c>
      <c r="E60" s="26">
        <v>570</v>
      </c>
      <c r="F60" s="26">
        <v>194</v>
      </c>
      <c r="G60" s="22">
        <f>C60/'П 1'!C58</f>
        <v>0.7916666666666666</v>
      </c>
      <c r="H60" s="9">
        <f>D60/'П 1'!C58</f>
        <v>31.916666666666668</v>
      </c>
      <c r="I60" s="9">
        <f t="shared" si="0"/>
        <v>0.34035087719298246</v>
      </c>
      <c r="J60" s="8">
        <f t="shared" si="1"/>
        <v>69</v>
      </c>
      <c r="K60" s="8">
        <f t="shared" si="2"/>
        <v>29</v>
      </c>
      <c r="L60" s="8">
        <f t="shared" si="3"/>
        <v>77</v>
      </c>
      <c r="M60" s="23">
        <f t="shared" si="4"/>
        <v>58.333333333333336</v>
      </c>
      <c r="N60" s="8">
        <f t="shared" si="5"/>
        <v>70</v>
      </c>
    </row>
    <row r="61" spans="1:14" ht="12.75">
      <c r="A61" s="1">
        <v>51</v>
      </c>
      <c r="B61" s="2" t="s">
        <v>50</v>
      </c>
      <c r="C61" s="23">
        <v>66</v>
      </c>
      <c r="D61" s="26">
        <v>1880</v>
      </c>
      <c r="E61" s="26">
        <v>1800</v>
      </c>
      <c r="F61" s="26">
        <v>925</v>
      </c>
      <c r="G61" s="22">
        <f>C61/'П 1'!C59</f>
        <v>1.4666666666666666</v>
      </c>
      <c r="H61" s="9">
        <f>D61/'П 1'!C59</f>
        <v>41.77777777777778</v>
      </c>
      <c r="I61" s="9">
        <f t="shared" si="0"/>
        <v>0.5138888888888888</v>
      </c>
      <c r="J61" s="8">
        <f t="shared" si="1"/>
        <v>28</v>
      </c>
      <c r="K61" s="8">
        <f t="shared" si="2"/>
        <v>18</v>
      </c>
      <c r="L61" s="8">
        <f t="shared" si="3"/>
        <v>71</v>
      </c>
      <c r="M61" s="23">
        <f t="shared" si="4"/>
        <v>39</v>
      </c>
      <c r="N61" s="8">
        <f t="shared" si="5"/>
        <v>37</v>
      </c>
    </row>
    <row r="62" spans="1:14" ht="12.75">
      <c r="A62" s="1">
        <v>52</v>
      </c>
      <c r="B62" s="2" t="s">
        <v>51</v>
      </c>
      <c r="C62" s="23">
        <v>53</v>
      </c>
      <c r="D62" s="26">
        <v>714</v>
      </c>
      <c r="E62" s="26">
        <v>634</v>
      </c>
      <c r="F62" s="26">
        <v>582</v>
      </c>
      <c r="G62" s="22">
        <f>C62/'П 1'!C60</f>
        <v>1.4259914492112635</v>
      </c>
      <c r="H62" s="9">
        <f>D62/'П 1'!C60</f>
        <v>19.210526315789476</v>
      </c>
      <c r="I62" s="9">
        <f t="shared" si="0"/>
        <v>0.917981072555205</v>
      </c>
      <c r="J62" s="8">
        <f t="shared" si="1"/>
        <v>31</v>
      </c>
      <c r="K62" s="8">
        <f t="shared" si="2"/>
        <v>50</v>
      </c>
      <c r="L62" s="8">
        <f t="shared" si="3"/>
        <v>31</v>
      </c>
      <c r="M62" s="23">
        <f t="shared" si="4"/>
        <v>37.333333333333336</v>
      </c>
      <c r="N62" s="8">
        <f t="shared" si="5"/>
        <v>33</v>
      </c>
    </row>
    <row r="63" spans="1:14" ht="12.75">
      <c r="A63" s="1">
        <v>53</v>
      </c>
      <c r="B63" s="2" t="s">
        <v>52</v>
      </c>
      <c r="C63" s="23">
        <v>15</v>
      </c>
      <c r="D63" s="26">
        <v>454</v>
      </c>
      <c r="E63" s="26">
        <v>374</v>
      </c>
      <c r="F63" s="26">
        <v>115</v>
      </c>
      <c r="G63" s="22">
        <f>C63/'П 1'!C61</f>
        <v>0.8333333333333334</v>
      </c>
      <c r="H63" s="9">
        <f>D63/'П 1'!C61</f>
        <v>25.22222222222222</v>
      </c>
      <c r="I63" s="9">
        <f t="shared" si="0"/>
        <v>0.3074866310160428</v>
      </c>
      <c r="J63" s="8">
        <f t="shared" si="1"/>
        <v>65</v>
      </c>
      <c r="K63" s="8">
        <f t="shared" si="2"/>
        <v>38</v>
      </c>
      <c r="L63" s="8">
        <f t="shared" si="3"/>
        <v>79</v>
      </c>
      <c r="M63" s="23">
        <f t="shared" si="4"/>
        <v>60.666666666666664</v>
      </c>
      <c r="N63" s="8">
        <f t="shared" si="5"/>
        <v>75</v>
      </c>
    </row>
    <row r="64" spans="1:14" ht="12.75">
      <c r="A64" s="1">
        <v>54</v>
      </c>
      <c r="B64" s="2" t="s">
        <v>53</v>
      </c>
      <c r="C64" s="23">
        <v>74</v>
      </c>
      <c r="D64" s="26">
        <v>926.3</v>
      </c>
      <c r="E64" s="26">
        <v>923.3</v>
      </c>
      <c r="F64" s="26">
        <v>869.6</v>
      </c>
      <c r="G64" s="22">
        <f>C64/'П 1'!C62</f>
        <v>1.2758620689655173</v>
      </c>
      <c r="H64" s="9">
        <f>D64/'П 1'!C62</f>
        <v>15.970689655172412</v>
      </c>
      <c r="I64" s="9">
        <f t="shared" si="0"/>
        <v>0.9418390555615727</v>
      </c>
      <c r="J64" s="8">
        <f t="shared" si="1"/>
        <v>38</v>
      </c>
      <c r="K64" s="8">
        <f t="shared" si="2"/>
        <v>56</v>
      </c>
      <c r="L64" s="8">
        <f t="shared" si="3"/>
        <v>27</v>
      </c>
      <c r="M64" s="23">
        <f t="shared" si="4"/>
        <v>40.333333333333336</v>
      </c>
      <c r="N64" s="8">
        <f t="shared" si="5"/>
        <v>40</v>
      </c>
    </row>
    <row r="65" spans="1:14" ht="12.75">
      <c r="A65" s="1">
        <v>55</v>
      </c>
      <c r="B65" s="2" t="s">
        <v>54</v>
      </c>
      <c r="C65" s="23">
        <v>15</v>
      </c>
      <c r="D65" s="26">
        <v>312.1</v>
      </c>
      <c r="E65" s="26">
        <v>267.1</v>
      </c>
      <c r="F65" s="26">
        <v>182</v>
      </c>
      <c r="G65" s="22">
        <f>C65/'П 1'!C63</f>
        <v>0.625</v>
      </c>
      <c r="H65" s="9">
        <f>D65/'П 1'!C63</f>
        <v>13.004166666666668</v>
      </c>
      <c r="I65" s="9">
        <f t="shared" si="0"/>
        <v>0.6813927368026955</v>
      </c>
      <c r="J65" s="8">
        <f t="shared" si="1"/>
        <v>75</v>
      </c>
      <c r="K65" s="8">
        <f t="shared" si="2"/>
        <v>63</v>
      </c>
      <c r="L65" s="8">
        <f t="shared" si="3"/>
        <v>56</v>
      </c>
      <c r="M65" s="23">
        <f t="shared" si="4"/>
        <v>64.66666666666667</v>
      </c>
      <c r="N65" s="8">
        <f t="shared" si="5"/>
        <v>77</v>
      </c>
    </row>
    <row r="66" spans="1:14" ht="12.75">
      <c r="A66" s="1">
        <v>56</v>
      </c>
      <c r="B66" s="2" t="s">
        <v>55</v>
      </c>
      <c r="C66" s="23">
        <v>72</v>
      </c>
      <c r="D66" s="26">
        <v>3810</v>
      </c>
      <c r="E66" s="26">
        <v>3810</v>
      </c>
      <c r="F66" s="26">
        <v>2742</v>
      </c>
      <c r="G66" s="22">
        <f>C66/'П 1'!C64</f>
        <v>1.44</v>
      </c>
      <c r="H66" s="9">
        <f>D66/'П 1'!C64</f>
        <v>76.2</v>
      </c>
      <c r="I66" s="9">
        <f t="shared" si="0"/>
        <v>0.7196850393700788</v>
      </c>
      <c r="J66" s="8">
        <f t="shared" si="1"/>
        <v>29</v>
      </c>
      <c r="K66" s="8">
        <f t="shared" si="2"/>
        <v>6</v>
      </c>
      <c r="L66" s="8">
        <f t="shared" si="3"/>
        <v>53</v>
      </c>
      <c r="M66" s="23">
        <f t="shared" si="4"/>
        <v>29.333333333333332</v>
      </c>
      <c r="N66" s="8">
        <f t="shared" si="5"/>
        <v>19</v>
      </c>
    </row>
    <row r="67" spans="1:14" ht="12.75">
      <c r="A67" s="1">
        <v>57</v>
      </c>
      <c r="B67" s="2" t="s">
        <v>56</v>
      </c>
      <c r="C67" s="23">
        <v>31</v>
      </c>
      <c r="D67" s="26">
        <v>1337</v>
      </c>
      <c r="E67" s="26">
        <v>1337</v>
      </c>
      <c r="F67" s="26">
        <v>839</v>
      </c>
      <c r="G67" s="22">
        <f>C67/'П 1'!C65</f>
        <v>0.3522727272727273</v>
      </c>
      <c r="H67" s="9">
        <f>D67/'П 1'!C65</f>
        <v>15.193181818181818</v>
      </c>
      <c r="I67" s="9">
        <f t="shared" si="0"/>
        <v>0.6275243081525804</v>
      </c>
      <c r="J67" s="8">
        <f t="shared" si="1"/>
        <v>78</v>
      </c>
      <c r="K67" s="8">
        <f t="shared" si="2"/>
        <v>57</v>
      </c>
      <c r="L67" s="8">
        <f t="shared" si="3"/>
        <v>65</v>
      </c>
      <c r="M67" s="23">
        <f t="shared" si="4"/>
        <v>66.66666666666667</v>
      </c>
      <c r="N67" s="8">
        <f t="shared" si="5"/>
        <v>79</v>
      </c>
    </row>
    <row r="68" spans="1:14" ht="12.75">
      <c r="A68" s="1">
        <v>58</v>
      </c>
      <c r="B68" s="2" t="s">
        <v>57</v>
      </c>
      <c r="C68" s="23">
        <v>32</v>
      </c>
      <c r="D68" s="26">
        <v>907.2</v>
      </c>
      <c r="E68" s="26">
        <v>827.2</v>
      </c>
      <c r="F68" s="26">
        <v>375.2</v>
      </c>
      <c r="G68" s="22">
        <f>C68/'П 1'!C66</f>
        <v>0.8205128205128205</v>
      </c>
      <c r="H68" s="9">
        <f>D68/'П 1'!C66</f>
        <v>23.261538461538464</v>
      </c>
      <c r="I68" s="9">
        <f t="shared" si="0"/>
        <v>0.4535783365570599</v>
      </c>
      <c r="J68" s="8">
        <f t="shared" si="1"/>
        <v>66</v>
      </c>
      <c r="K68" s="8">
        <f t="shared" si="2"/>
        <v>42</v>
      </c>
      <c r="L68" s="8">
        <f t="shared" si="3"/>
        <v>73</v>
      </c>
      <c r="M68" s="23">
        <f t="shared" si="4"/>
        <v>60.333333333333336</v>
      </c>
      <c r="N68" s="8">
        <f t="shared" si="5"/>
        <v>74</v>
      </c>
    </row>
    <row r="69" spans="1:14" ht="12.75">
      <c r="A69" s="1">
        <v>59</v>
      </c>
      <c r="B69" s="2" t="s">
        <v>58</v>
      </c>
      <c r="C69" s="23">
        <v>37</v>
      </c>
      <c r="D69" s="26">
        <v>1058.3</v>
      </c>
      <c r="E69" s="26">
        <v>100.3</v>
      </c>
      <c r="F69" s="26">
        <v>684.3</v>
      </c>
      <c r="G69" s="22">
        <f>C69/'П 1'!C67</f>
        <v>2.0366460564017497</v>
      </c>
      <c r="H69" s="9">
        <f>D69/'П 1'!C67</f>
        <v>58.25358166189112</v>
      </c>
      <c r="I69" s="9">
        <f t="shared" si="0"/>
        <v>6.822532402791625</v>
      </c>
      <c r="J69" s="8">
        <f t="shared" si="1"/>
        <v>18</v>
      </c>
      <c r="K69" s="8">
        <f t="shared" si="2"/>
        <v>10</v>
      </c>
      <c r="L69" s="8">
        <f t="shared" si="3"/>
        <v>2</v>
      </c>
      <c r="M69" s="23">
        <f t="shared" si="4"/>
        <v>10</v>
      </c>
      <c r="N69" s="8">
        <f t="shared" si="5"/>
        <v>1</v>
      </c>
    </row>
    <row r="70" spans="1:14" ht="12.75">
      <c r="A70" s="1">
        <v>60</v>
      </c>
      <c r="B70" s="2" t="s">
        <v>59</v>
      </c>
      <c r="C70" s="23">
        <v>62</v>
      </c>
      <c r="D70" s="26">
        <v>1695</v>
      </c>
      <c r="E70" s="26">
        <v>1655</v>
      </c>
      <c r="F70" s="26">
        <v>1099</v>
      </c>
      <c r="G70" s="22">
        <f>C70/'П 1'!C68</f>
        <v>1</v>
      </c>
      <c r="H70" s="9">
        <f>D70/'П 1'!C68</f>
        <v>27.338709677419356</v>
      </c>
      <c r="I70" s="9">
        <f t="shared" si="0"/>
        <v>0.66404833836858</v>
      </c>
      <c r="J70" s="8">
        <f t="shared" si="1"/>
        <v>55</v>
      </c>
      <c r="K70" s="8">
        <f t="shared" si="2"/>
        <v>33</v>
      </c>
      <c r="L70" s="8">
        <f t="shared" si="3"/>
        <v>60</v>
      </c>
      <c r="M70" s="23">
        <f t="shared" si="4"/>
        <v>49.333333333333336</v>
      </c>
      <c r="N70" s="8">
        <f t="shared" si="5"/>
        <v>56</v>
      </c>
    </row>
    <row r="71" spans="1:14" ht="12.75">
      <c r="A71" s="1">
        <v>61</v>
      </c>
      <c r="B71" s="2" t="s">
        <v>60</v>
      </c>
      <c r="C71" s="23">
        <v>16</v>
      </c>
      <c r="D71" s="26">
        <v>224</v>
      </c>
      <c r="E71" s="26">
        <v>125</v>
      </c>
      <c r="F71" s="26">
        <v>59</v>
      </c>
      <c r="G71" s="22">
        <f>C71/'П 1'!C69</f>
        <v>0.8421052631578947</v>
      </c>
      <c r="H71" s="9">
        <f>D71/'П 1'!C69</f>
        <v>11.789473684210526</v>
      </c>
      <c r="I71" s="9">
        <f t="shared" si="0"/>
        <v>0.472</v>
      </c>
      <c r="J71" s="8">
        <f t="shared" si="1"/>
        <v>63</v>
      </c>
      <c r="K71" s="8">
        <f t="shared" si="2"/>
        <v>69</v>
      </c>
      <c r="L71" s="8">
        <f t="shared" si="3"/>
        <v>72</v>
      </c>
      <c r="M71" s="23">
        <f t="shared" si="4"/>
        <v>68</v>
      </c>
      <c r="N71" s="8">
        <f t="shared" si="5"/>
        <v>80</v>
      </c>
    </row>
    <row r="72" spans="1:14" ht="12.75">
      <c r="A72" s="1">
        <v>62</v>
      </c>
      <c r="B72" s="2" t="s">
        <v>61</v>
      </c>
      <c r="C72" s="23">
        <v>49</v>
      </c>
      <c r="D72" s="26">
        <v>552</v>
      </c>
      <c r="E72" s="26">
        <v>502</v>
      </c>
      <c r="F72" s="26">
        <v>474</v>
      </c>
      <c r="G72" s="22">
        <f>C72/'П 1'!C70</f>
        <v>1.96</v>
      </c>
      <c r="H72" s="9">
        <f>D72/'П 1'!C70</f>
        <v>22.08</v>
      </c>
      <c r="I72" s="9">
        <f t="shared" si="0"/>
        <v>0.9442231075697212</v>
      </c>
      <c r="J72" s="8">
        <f t="shared" si="1"/>
        <v>19</v>
      </c>
      <c r="K72" s="8">
        <f t="shared" si="2"/>
        <v>46</v>
      </c>
      <c r="L72" s="8">
        <f t="shared" si="3"/>
        <v>26</v>
      </c>
      <c r="M72" s="23">
        <f t="shared" si="4"/>
        <v>30.333333333333332</v>
      </c>
      <c r="N72" s="8">
        <f t="shared" si="5"/>
        <v>21</v>
      </c>
    </row>
    <row r="73" spans="1:14" ht="12.75">
      <c r="A73" s="1">
        <v>63</v>
      </c>
      <c r="B73" s="2" t="s">
        <v>62</v>
      </c>
      <c r="C73" s="23">
        <v>122</v>
      </c>
      <c r="D73" s="26">
        <v>3424</v>
      </c>
      <c r="E73" s="26">
        <v>3076</v>
      </c>
      <c r="F73" s="26">
        <v>2233.5</v>
      </c>
      <c r="G73" s="22">
        <f>C73/'П 1'!C71</f>
        <v>2.975609756097561</v>
      </c>
      <c r="H73" s="9">
        <f>D73/'П 1'!C71</f>
        <v>83.51219512195122</v>
      </c>
      <c r="I73" s="9">
        <f t="shared" si="0"/>
        <v>0.7261053315994799</v>
      </c>
      <c r="J73" s="8">
        <f t="shared" si="1"/>
        <v>8</v>
      </c>
      <c r="K73" s="8">
        <f t="shared" si="2"/>
        <v>5</v>
      </c>
      <c r="L73" s="8">
        <f t="shared" si="3"/>
        <v>50</v>
      </c>
      <c r="M73" s="23">
        <f t="shared" si="4"/>
        <v>21</v>
      </c>
      <c r="N73" s="8">
        <f t="shared" si="5"/>
        <v>10</v>
      </c>
    </row>
    <row r="74" spans="1:14" ht="12.75">
      <c r="A74" s="1">
        <v>64</v>
      </c>
      <c r="B74" s="2" t="s">
        <v>63</v>
      </c>
      <c r="C74" s="23">
        <v>46</v>
      </c>
      <c r="D74" s="26">
        <v>725</v>
      </c>
      <c r="E74" s="26">
        <v>685</v>
      </c>
      <c r="F74" s="26">
        <v>541</v>
      </c>
      <c r="G74" s="22">
        <f>C74/'П 1'!C72</f>
        <v>1.84</v>
      </c>
      <c r="H74" s="9">
        <f>D74/'П 1'!C72</f>
        <v>29</v>
      </c>
      <c r="I74" s="9">
        <f t="shared" si="0"/>
        <v>0.7897810218978102</v>
      </c>
      <c r="J74" s="8">
        <f t="shared" si="1"/>
        <v>20</v>
      </c>
      <c r="K74" s="8">
        <f t="shared" si="2"/>
        <v>31</v>
      </c>
      <c r="L74" s="8">
        <f t="shared" si="3"/>
        <v>42</v>
      </c>
      <c r="M74" s="23">
        <f t="shared" si="4"/>
        <v>31</v>
      </c>
      <c r="N74" s="8">
        <f t="shared" si="5"/>
        <v>23</v>
      </c>
    </row>
    <row r="75" spans="1:14" ht="12.75">
      <c r="A75" s="1">
        <v>65</v>
      </c>
      <c r="B75" s="2" t="s">
        <v>64</v>
      </c>
      <c r="C75" s="23">
        <v>260</v>
      </c>
      <c r="D75" s="26">
        <v>6604</v>
      </c>
      <c r="E75" s="26">
        <v>5244</v>
      </c>
      <c r="F75" s="26">
        <v>3533</v>
      </c>
      <c r="G75" s="22">
        <f>C75/'П 1'!C73</f>
        <v>4.875</v>
      </c>
      <c r="H75" s="9">
        <f>D75/'П 1'!C73</f>
        <v>123.82499999999999</v>
      </c>
      <c r="I75" s="9">
        <f t="shared" si="0"/>
        <v>0.67372234935164</v>
      </c>
      <c r="J75" s="8">
        <f t="shared" si="1"/>
        <v>1</v>
      </c>
      <c r="K75" s="8">
        <f t="shared" si="2"/>
        <v>1</v>
      </c>
      <c r="L75" s="8">
        <f t="shared" si="3"/>
        <v>58</v>
      </c>
      <c r="M75" s="23">
        <f t="shared" si="4"/>
        <v>20</v>
      </c>
      <c r="N75" s="8">
        <f t="shared" si="5"/>
        <v>9</v>
      </c>
    </row>
    <row r="76" spans="1:14" ht="12.75">
      <c r="A76" s="1">
        <v>66</v>
      </c>
      <c r="B76" s="2" t="s">
        <v>65</v>
      </c>
      <c r="C76" s="23">
        <v>38</v>
      </c>
      <c r="D76" s="26">
        <v>1119</v>
      </c>
      <c r="E76" s="26">
        <v>1119</v>
      </c>
      <c r="F76" s="26">
        <v>315</v>
      </c>
      <c r="G76" s="22">
        <f>C76/'П 1'!C74</f>
        <v>1.1875</v>
      </c>
      <c r="H76" s="9">
        <f>D76/'П 1'!C74</f>
        <v>34.96875</v>
      </c>
      <c r="I76" s="9">
        <f aca="true" t="shared" si="6" ref="I76:I92">F76/E76</f>
        <v>0.28150134048257375</v>
      </c>
      <c r="J76" s="8">
        <f aca="true" t="shared" si="7" ref="J76:J92">RANK(G76,G$11:G$92,0)</f>
        <v>46</v>
      </c>
      <c r="K76" s="8">
        <f aca="true" t="shared" si="8" ref="K76:K92">RANK(H76,H$11:H$92,0)</f>
        <v>23</v>
      </c>
      <c r="L76" s="8">
        <f aca="true" t="shared" si="9" ref="L76:L92">RANK(I76,I$11:I$92,0)</f>
        <v>80</v>
      </c>
      <c r="M76" s="23">
        <f aca="true" t="shared" si="10" ref="M76:M92">(J76+K76+L76)/3</f>
        <v>49.666666666666664</v>
      </c>
      <c r="N76" s="8">
        <f aca="true" t="shared" si="11" ref="N76:N92">RANK(M76,M$11:M$92,1)</f>
        <v>59</v>
      </c>
    </row>
    <row r="77" spans="1:14" ht="12.75">
      <c r="A77" s="1">
        <v>67</v>
      </c>
      <c r="B77" s="2" t="s">
        <v>66</v>
      </c>
      <c r="C77" s="23">
        <v>33</v>
      </c>
      <c r="D77" s="26">
        <v>675.5</v>
      </c>
      <c r="E77" s="26">
        <v>675.5</v>
      </c>
      <c r="F77" s="26">
        <v>588</v>
      </c>
      <c r="G77" s="22">
        <f>C77/'П 1'!C75</f>
        <v>1.03125</v>
      </c>
      <c r="H77" s="9">
        <f>D77/'П 1'!C75</f>
        <v>21.109375</v>
      </c>
      <c r="I77" s="9">
        <f t="shared" si="6"/>
        <v>0.8704663212435233</v>
      </c>
      <c r="J77" s="8">
        <f t="shared" si="7"/>
        <v>53</v>
      </c>
      <c r="K77" s="8">
        <f t="shared" si="8"/>
        <v>47</v>
      </c>
      <c r="L77" s="8">
        <f t="shared" si="9"/>
        <v>37</v>
      </c>
      <c r="M77" s="23">
        <f t="shared" si="10"/>
        <v>45.666666666666664</v>
      </c>
      <c r="N77" s="8">
        <f t="shared" si="11"/>
        <v>48</v>
      </c>
    </row>
    <row r="78" spans="1:14" ht="12.75">
      <c r="A78" s="1">
        <v>68</v>
      </c>
      <c r="B78" s="2" t="s">
        <v>67</v>
      </c>
      <c r="C78" s="23">
        <v>28</v>
      </c>
      <c r="D78" s="26">
        <v>438</v>
      </c>
      <c r="E78" s="26">
        <v>438</v>
      </c>
      <c r="F78" s="26">
        <v>386</v>
      </c>
      <c r="G78" s="22">
        <f>C78/'П 1'!C76</f>
        <v>0.8</v>
      </c>
      <c r="H78" s="9">
        <f>D78/'П 1'!C76</f>
        <v>12.514285714285714</v>
      </c>
      <c r="I78" s="9">
        <f t="shared" si="6"/>
        <v>0.8812785388127854</v>
      </c>
      <c r="J78" s="8">
        <f t="shared" si="7"/>
        <v>68</v>
      </c>
      <c r="K78" s="8">
        <f t="shared" si="8"/>
        <v>66</v>
      </c>
      <c r="L78" s="8">
        <f t="shared" si="9"/>
        <v>35</v>
      </c>
      <c r="M78" s="23">
        <f t="shared" si="10"/>
        <v>56.333333333333336</v>
      </c>
      <c r="N78" s="8">
        <f t="shared" si="11"/>
        <v>67</v>
      </c>
    </row>
    <row r="79" spans="1:14" ht="12.75">
      <c r="A79" s="1">
        <v>69</v>
      </c>
      <c r="B79" s="2" t="s">
        <v>68</v>
      </c>
      <c r="C79" s="23">
        <v>12</v>
      </c>
      <c r="D79" s="26">
        <v>190</v>
      </c>
      <c r="E79" s="26">
        <v>150</v>
      </c>
      <c r="F79" s="26">
        <v>116</v>
      </c>
      <c r="G79" s="22">
        <f>C79/'П 1'!C77</f>
        <v>1.0458452722063039</v>
      </c>
      <c r="H79" s="9">
        <f>D79/'П 1'!C77</f>
        <v>16.559216809933144</v>
      </c>
      <c r="I79" s="9">
        <f t="shared" si="6"/>
        <v>0.7733333333333333</v>
      </c>
      <c r="J79" s="8">
        <f t="shared" si="7"/>
        <v>51</v>
      </c>
      <c r="K79" s="8">
        <f t="shared" si="8"/>
        <v>55</v>
      </c>
      <c r="L79" s="8">
        <f t="shared" si="9"/>
        <v>43</v>
      </c>
      <c r="M79" s="23">
        <f t="shared" si="10"/>
        <v>49.666666666666664</v>
      </c>
      <c r="N79" s="8">
        <f t="shared" si="11"/>
        <v>59</v>
      </c>
    </row>
    <row r="80" spans="1:14" ht="12.75">
      <c r="A80" s="1">
        <v>70</v>
      </c>
      <c r="B80" s="2" t="s">
        <v>69</v>
      </c>
      <c r="C80" s="23">
        <v>87</v>
      </c>
      <c r="D80" s="26">
        <v>2401</v>
      </c>
      <c r="E80" s="26">
        <v>2361</v>
      </c>
      <c r="F80" s="26">
        <v>1636</v>
      </c>
      <c r="G80" s="22">
        <f>C80/'П 1'!C78</f>
        <v>2.4857142857142858</v>
      </c>
      <c r="H80" s="9">
        <f>D80/'П 1'!C78</f>
        <v>68.6</v>
      </c>
      <c r="I80" s="9">
        <f t="shared" si="6"/>
        <v>0.6929267259635747</v>
      </c>
      <c r="J80" s="8">
        <f t="shared" si="7"/>
        <v>12</v>
      </c>
      <c r="K80" s="8">
        <f t="shared" si="8"/>
        <v>7</v>
      </c>
      <c r="L80" s="8">
        <f t="shared" si="9"/>
        <v>55</v>
      </c>
      <c r="M80" s="23">
        <f t="shared" si="10"/>
        <v>24.666666666666668</v>
      </c>
      <c r="N80" s="8">
        <f t="shared" si="11"/>
        <v>14</v>
      </c>
    </row>
    <row r="81" spans="1:14" ht="12.75">
      <c r="A81" s="1">
        <v>71</v>
      </c>
      <c r="B81" s="2" t="s">
        <v>70</v>
      </c>
      <c r="C81" s="23">
        <v>133</v>
      </c>
      <c r="D81" s="26">
        <v>2334</v>
      </c>
      <c r="E81" s="26">
        <v>2044</v>
      </c>
      <c r="F81" s="26">
        <v>1784</v>
      </c>
      <c r="G81" s="22">
        <f>C81/'П 1'!C79</f>
        <v>3.41025641025641</v>
      </c>
      <c r="H81" s="9">
        <f>D81/'П 1'!C79</f>
        <v>59.84615384615385</v>
      </c>
      <c r="I81" s="9">
        <f t="shared" si="6"/>
        <v>0.87279843444227</v>
      </c>
      <c r="J81" s="8">
        <f t="shared" si="7"/>
        <v>7</v>
      </c>
      <c r="K81" s="8">
        <f t="shared" si="8"/>
        <v>9</v>
      </c>
      <c r="L81" s="8">
        <f t="shared" si="9"/>
        <v>36</v>
      </c>
      <c r="M81" s="23">
        <f t="shared" si="10"/>
        <v>17.333333333333332</v>
      </c>
      <c r="N81" s="8">
        <f t="shared" si="11"/>
        <v>6</v>
      </c>
    </row>
    <row r="82" spans="1:14" ht="12.75">
      <c r="A82" s="1">
        <v>72</v>
      </c>
      <c r="B82" s="2" t="s">
        <v>71</v>
      </c>
      <c r="C82" s="23">
        <v>99</v>
      </c>
      <c r="D82" s="26">
        <v>2296</v>
      </c>
      <c r="E82" s="26">
        <v>2194</v>
      </c>
      <c r="F82" s="26">
        <v>1424</v>
      </c>
      <c r="G82" s="22">
        <f>C82/'П 1'!C80</f>
        <v>3.7183098591549295</v>
      </c>
      <c r="H82" s="9">
        <f>D82/'П 1'!C80</f>
        <v>86.23474178403755</v>
      </c>
      <c r="I82" s="9">
        <f t="shared" si="6"/>
        <v>0.6490428441203282</v>
      </c>
      <c r="J82" s="8">
        <f t="shared" si="7"/>
        <v>4</v>
      </c>
      <c r="K82" s="8">
        <f t="shared" si="8"/>
        <v>4</v>
      </c>
      <c r="L82" s="8">
        <f t="shared" si="9"/>
        <v>62</v>
      </c>
      <c r="M82" s="23">
        <f t="shared" si="10"/>
        <v>23.333333333333332</v>
      </c>
      <c r="N82" s="8">
        <f t="shared" si="11"/>
        <v>12</v>
      </c>
    </row>
    <row r="83" spans="1:14" ht="12.75">
      <c r="A83" s="1">
        <v>73</v>
      </c>
      <c r="B83" s="2" t="s">
        <v>72</v>
      </c>
      <c r="C83" s="23">
        <v>143</v>
      </c>
      <c r="D83" s="26">
        <v>4524</v>
      </c>
      <c r="E83" s="26">
        <v>4524</v>
      </c>
      <c r="F83" s="26">
        <v>4354</v>
      </c>
      <c r="G83" s="22">
        <f>C83/'П 1'!C81</f>
        <v>3.5659629705540756</v>
      </c>
      <c r="H83" s="9">
        <f>D83/'П 1'!C81</f>
        <v>112.81410125025621</v>
      </c>
      <c r="I83" s="9">
        <f t="shared" si="6"/>
        <v>0.962422634836428</v>
      </c>
      <c r="J83" s="8">
        <f t="shared" si="7"/>
        <v>5</v>
      </c>
      <c r="K83" s="8">
        <f t="shared" si="8"/>
        <v>3</v>
      </c>
      <c r="L83" s="8">
        <f t="shared" si="9"/>
        <v>23</v>
      </c>
      <c r="M83" s="23">
        <f t="shared" si="10"/>
        <v>10.333333333333334</v>
      </c>
      <c r="N83" s="8">
        <f t="shared" si="11"/>
        <v>2</v>
      </c>
    </row>
    <row r="84" spans="1:14" ht="12.75">
      <c r="A84" s="1">
        <v>74</v>
      </c>
      <c r="B84" s="2" t="s">
        <v>73</v>
      </c>
      <c r="C84" s="23">
        <v>25</v>
      </c>
      <c r="D84" s="26">
        <v>840.9</v>
      </c>
      <c r="E84" s="26">
        <v>785.9</v>
      </c>
      <c r="F84" s="26">
        <v>834.1</v>
      </c>
      <c r="G84" s="22">
        <f>C84/'П 1'!C82</f>
        <v>1.4200124494242141</v>
      </c>
      <c r="H84" s="9">
        <f>D84/'П 1'!C82</f>
        <v>47.763538748832865</v>
      </c>
      <c r="I84" s="9">
        <f t="shared" si="6"/>
        <v>1.0613309581371677</v>
      </c>
      <c r="J84" s="8">
        <f t="shared" si="7"/>
        <v>32</v>
      </c>
      <c r="K84" s="8">
        <f t="shared" si="8"/>
        <v>16</v>
      </c>
      <c r="L84" s="8">
        <f t="shared" si="9"/>
        <v>16</v>
      </c>
      <c r="M84" s="23">
        <f t="shared" si="10"/>
        <v>21.333333333333332</v>
      </c>
      <c r="N84" s="8">
        <f t="shared" si="11"/>
        <v>11</v>
      </c>
    </row>
    <row r="85" spans="1:14" ht="12.75">
      <c r="A85" s="1">
        <v>75</v>
      </c>
      <c r="B85" s="2" t="s">
        <v>74</v>
      </c>
      <c r="C85" s="23">
        <v>29</v>
      </c>
      <c r="D85" s="26">
        <v>374</v>
      </c>
      <c r="E85" s="26">
        <v>360</v>
      </c>
      <c r="F85" s="26">
        <v>763</v>
      </c>
      <c r="G85" s="22">
        <f>C85/'П 1'!C83</f>
        <v>1.1233152923697336</v>
      </c>
      <c r="H85" s="9">
        <f>D85/'П 1'!C83</f>
        <v>14.486893770561393</v>
      </c>
      <c r="I85" s="9">
        <f t="shared" si="6"/>
        <v>2.1194444444444445</v>
      </c>
      <c r="J85" s="8">
        <f t="shared" si="7"/>
        <v>50</v>
      </c>
      <c r="K85" s="8">
        <f t="shared" si="8"/>
        <v>59</v>
      </c>
      <c r="L85" s="8">
        <f t="shared" si="9"/>
        <v>6</v>
      </c>
      <c r="M85" s="23">
        <f t="shared" si="10"/>
        <v>38.333333333333336</v>
      </c>
      <c r="N85" s="8">
        <f t="shared" si="11"/>
        <v>35</v>
      </c>
    </row>
    <row r="86" spans="1:14" ht="12.75">
      <c r="A86" s="1">
        <v>76</v>
      </c>
      <c r="B86" s="2" t="s">
        <v>75</v>
      </c>
      <c r="C86" s="23">
        <v>72</v>
      </c>
      <c r="D86" s="26">
        <v>1636</v>
      </c>
      <c r="E86" s="26">
        <v>1296</v>
      </c>
      <c r="F86" s="26">
        <v>1246</v>
      </c>
      <c r="G86" s="22">
        <f>C86/'П 1'!C84</f>
        <v>1.411764705882353</v>
      </c>
      <c r="H86" s="9">
        <f>D86/'П 1'!C84</f>
        <v>32.07843137254902</v>
      </c>
      <c r="I86" s="9">
        <f t="shared" si="6"/>
        <v>0.9614197530864198</v>
      </c>
      <c r="J86" s="8">
        <f t="shared" si="7"/>
        <v>33</v>
      </c>
      <c r="K86" s="8">
        <f t="shared" si="8"/>
        <v>28</v>
      </c>
      <c r="L86" s="8">
        <f t="shared" si="9"/>
        <v>24</v>
      </c>
      <c r="M86" s="23">
        <f t="shared" si="10"/>
        <v>28.333333333333332</v>
      </c>
      <c r="N86" s="8">
        <f t="shared" si="11"/>
        <v>17</v>
      </c>
    </row>
    <row r="87" spans="1:14" ht="12.75">
      <c r="A87" s="1">
        <v>77</v>
      </c>
      <c r="B87" s="2" t="s">
        <v>76</v>
      </c>
      <c r="C87" s="43">
        <v>0</v>
      </c>
      <c r="D87" s="44">
        <v>0</v>
      </c>
      <c r="E87" s="44">
        <v>0</v>
      </c>
      <c r="F87" s="44">
        <v>0</v>
      </c>
      <c r="G87" s="18">
        <f>C87/'П 1'!C85</f>
        <v>0</v>
      </c>
      <c r="H87" s="18">
        <f>D87/'П 1'!C85</f>
        <v>0</v>
      </c>
      <c r="I87" s="18">
        <v>0</v>
      </c>
      <c r="J87" s="16">
        <v>82</v>
      </c>
      <c r="K87" s="16">
        <v>82</v>
      </c>
      <c r="L87" s="16">
        <v>82</v>
      </c>
      <c r="M87" s="43">
        <f t="shared" si="10"/>
        <v>82</v>
      </c>
      <c r="N87" s="16">
        <v>82</v>
      </c>
    </row>
    <row r="88" spans="1:14" ht="12.75">
      <c r="A88" s="1">
        <v>78</v>
      </c>
      <c r="B88" s="2" t="s">
        <v>77</v>
      </c>
      <c r="C88" s="23">
        <v>50</v>
      </c>
      <c r="D88" s="26">
        <v>792</v>
      </c>
      <c r="E88" s="26">
        <v>382</v>
      </c>
      <c r="F88" s="26">
        <v>579</v>
      </c>
      <c r="G88" s="22">
        <f>C88/'П 1'!C86</f>
        <v>2.0833333333333335</v>
      </c>
      <c r="H88" s="9">
        <f>D88/'П 1'!C86</f>
        <v>33</v>
      </c>
      <c r="I88" s="9">
        <f t="shared" si="6"/>
        <v>1.5157068062827226</v>
      </c>
      <c r="J88" s="8">
        <f t="shared" si="7"/>
        <v>16</v>
      </c>
      <c r="K88" s="8">
        <f t="shared" si="8"/>
        <v>26</v>
      </c>
      <c r="L88" s="8">
        <f t="shared" si="9"/>
        <v>9</v>
      </c>
      <c r="M88" s="23">
        <f t="shared" si="10"/>
        <v>17</v>
      </c>
      <c r="N88" s="8">
        <f t="shared" si="11"/>
        <v>5</v>
      </c>
    </row>
    <row r="89" spans="1:14" ht="12.75">
      <c r="A89" s="1">
        <v>79</v>
      </c>
      <c r="B89" s="2" t="s">
        <v>78</v>
      </c>
      <c r="C89" s="43">
        <v>0</v>
      </c>
      <c r="D89" s="44">
        <v>0</v>
      </c>
      <c r="E89" s="44">
        <v>0</v>
      </c>
      <c r="F89" s="44">
        <v>0</v>
      </c>
      <c r="G89" s="18">
        <f>C89/'П 1'!C87</f>
        <v>0</v>
      </c>
      <c r="H89" s="18">
        <f>D89/'П 1'!C87</f>
        <v>0</v>
      </c>
      <c r="I89" s="18">
        <v>0</v>
      </c>
      <c r="J89" s="16">
        <v>82</v>
      </c>
      <c r="K89" s="16">
        <v>82</v>
      </c>
      <c r="L89" s="16">
        <v>82</v>
      </c>
      <c r="M89" s="43">
        <f t="shared" si="10"/>
        <v>82</v>
      </c>
      <c r="N89" s="16">
        <v>82</v>
      </c>
    </row>
    <row r="90" spans="1:14" ht="12.75">
      <c r="A90" s="1">
        <v>80</v>
      </c>
      <c r="B90" s="2" t="s">
        <v>79</v>
      </c>
      <c r="C90" s="23">
        <v>36</v>
      </c>
      <c r="D90" s="26">
        <v>739</v>
      </c>
      <c r="E90" s="26">
        <v>739</v>
      </c>
      <c r="F90" s="26">
        <v>704</v>
      </c>
      <c r="G90" s="22">
        <f>C90/'П 1'!C88</f>
        <v>1.284457478005865</v>
      </c>
      <c r="H90" s="9">
        <f>D90/'П 1'!C88</f>
        <v>26.367057673509283</v>
      </c>
      <c r="I90" s="9">
        <f t="shared" si="6"/>
        <v>0.952638700947226</v>
      </c>
      <c r="J90" s="8">
        <f t="shared" si="7"/>
        <v>37</v>
      </c>
      <c r="K90" s="8">
        <f t="shared" si="8"/>
        <v>36</v>
      </c>
      <c r="L90" s="8">
        <f t="shared" si="9"/>
        <v>25</v>
      </c>
      <c r="M90" s="23">
        <f t="shared" si="10"/>
        <v>32.666666666666664</v>
      </c>
      <c r="N90" s="8">
        <f t="shared" si="11"/>
        <v>26</v>
      </c>
    </row>
    <row r="91" spans="1:14" ht="12.75">
      <c r="A91" s="1">
        <v>81</v>
      </c>
      <c r="B91" s="2" t="s">
        <v>80</v>
      </c>
      <c r="C91" s="23">
        <v>25</v>
      </c>
      <c r="D91" s="26">
        <v>526</v>
      </c>
      <c r="E91" s="26">
        <v>69</v>
      </c>
      <c r="F91" s="26">
        <v>410</v>
      </c>
      <c r="G91" s="22">
        <f>C91/'П 1'!C89</f>
        <v>1.3379765395894427</v>
      </c>
      <c r="H91" s="9">
        <f>D91/'П 1'!C89</f>
        <v>28.151026392961874</v>
      </c>
      <c r="I91" s="9">
        <f t="shared" si="6"/>
        <v>5.942028985507246</v>
      </c>
      <c r="J91" s="8">
        <f t="shared" si="7"/>
        <v>36</v>
      </c>
      <c r="K91" s="8">
        <f t="shared" si="8"/>
        <v>32</v>
      </c>
      <c r="L91" s="8">
        <f t="shared" si="9"/>
        <v>3</v>
      </c>
      <c r="M91" s="23">
        <f t="shared" si="10"/>
        <v>23.666666666666668</v>
      </c>
      <c r="N91" s="8">
        <f t="shared" si="11"/>
        <v>13</v>
      </c>
    </row>
    <row r="92" spans="1:14" ht="12.75">
      <c r="A92" s="1">
        <v>82</v>
      </c>
      <c r="B92" s="2" t="s">
        <v>81</v>
      </c>
      <c r="C92" s="23">
        <v>57</v>
      </c>
      <c r="D92" s="26">
        <v>1570.5</v>
      </c>
      <c r="E92" s="26">
        <v>1490.5</v>
      </c>
      <c r="F92" s="26">
        <v>1249</v>
      </c>
      <c r="G92" s="22">
        <f>C92/'П 1'!C90</f>
        <v>1.78125</v>
      </c>
      <c r="H92" s="9">
        <f>D92/'П 1'!C90</f>
        <v>49.078125</v>
      </c>
      <c r="I92" s="9">
        <f t="shared" si="6"/>
        <v>0.8379738342837973</v>
      </c>
      <c r="J92" s="8">
        <f t="shared" si="7"/>
        <v>22</v>
      </c>
      <c r="K92" s="8">
        <f t="shared" si="8"/>
        <v>14</v>
      </c>
      <c r="L92" s="8">
        <f t="shared" si="9"/>
        <v>39</v>
      </c>
      <c r="M92" s="23">
        <f t="shared" si="10"/>
        <v>25</v>
      </c>
      <c r="N92" s="8">
        <f t="shared" si="11"/>
        <v>16</v>
      </c>
    </row>
  </sheetData>
  <sheetProtection/>
  <mergeCells count="1">
    <mergeCell ref="B3:P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3:AG92"/>
  <sheetViews>
    <sheetView zoomScalePageLayoutView="0" workbookViewId="0" topLeftCell="A51">
      <selection activeCell="D13" sqref="D13"/>
    </sheetView>
  </sheetViews>
  <sheetFormatPr defaultColWidth="9.140625" defaultRowHeight="12.75"/>
  <cols>
    <col min="1" max="1" width="3.57421875" style="0" customWidth="1"/>
    <col min="2" max="2" width="24.28125" style="0" customWidth="1"/>
    <col min="3" max="3" width="14.421875" style="0" customWidth="1"/>
    <col min="4" max="4" width="12.421875" style="0" customWidth="1"/>
    <col min="5" max="5" width="14.00390625" style="0" customWidth="1"/>
    <col min="6" max="6" width="11.28125" style="0" customWidth="1"/>
    <col min="7" max="7" width="15.8515625" style="0" customWidth="1"/>
    <col min="8" max="8" width="13.140625" style="0" customWidth="1"/>
    <col min="9" max="9" width="11.28125" style="0" customWidth="1"/>
    <col min="10" max="10" width="14.140625" style="0" customWidth="1"/>
    <col min="11" max="11" width="9.7109375" style="0" customWidth="1"/>
    <col min="12" max="12" width="10.7109375" style="0" customWidth="1"/>
  </cols>
  <sheetData>
    <row r="3" spans="2:14" ht="30.75" customHeight="1">
      <c r="B3" s="97" t="s">
        <v>96</v>
      </c>
      <c r="C3" s="97"/>
      <c r="D3" s="97"/>
      <c r="E3" s="97"/>
      <c r="F3" s="97"/>
      <c r="G3" s="98"/>
      <c r="H3" s="98"/>
      <c r="I3" s="98"/>
      <c r="J3" s="98"/>
      <c r="K3" s="98"/>
      <c r="L3" s="98"/>
      <c r="M3" s="98"/>
      <c r="N3" s="98"/>
    </row>
    <row r="4" spans="2:14" ht="25.5" customHeight="1">
      <c r="B4" s="97"/>
      <c r="C4" s="97"/>
      <c r="D4" s="97"/>
      <c r="E4" s="97"/>
      <c r="F4" s="97"/>
      <c r="G4" s="98"/>
      <c r="H4" s="98"/>
      <c r="I4" s="98"/>
      <c r="J4" s="98"/>
      <c r="K4" s="98"/>
      <c r="L4" s="98"/>
      <c r="M4" s="98"/>
      <c r="N4" s="98"/>
    </row>
    <row r="10" spans="1:14" ht="66">
      <c r="A10" s="15"/>
      <c r="B10" s="15"/>
      <c r="C10" s="11" t="s">
        <v>109</v>
      </c>
      <c r="D10" s="11" t="s">
        <v>196</v>
      </c>
      <c r="E10" s="11" t="s">
        <v>198</v>
      </c>
      <c r="F10" s="11" t="s">
        <v>186</v>
      </c>
      <c r="G10" s="11" t="s">
        <v>182</v>
      </c>
      <c r="H10" s="11" t="s">
        <v>197</v>
      </c>
      <c r="I10" s="11" t="s">
        <v>183</v>
      </c>
      <c r="J10" s="11" t="s">
        <v>187</v>
      </c>
      <c r="K10" s="11" t="s">
        <v>188</v>
      </c>
      <c r="L10" s="11" t="s">
        <v>189</v>
      </c>
      <c r="M10" s="11" t="s">
        <v>190</v>
      </c>
      <c r="N10" s="11" t="s">
        <v>194</v>
      </c>
    </row>
    <row r="11" spans="1:14" ht="12.75">
      <c r="A11" s="5">
        <v>1</v>
      </c>
      <c r="B11" s="6" t="s">
        <v>0</v>
      </c>
      <c r="C11" s="16">
        <v>0</v>
      </c>
      <c r="D11" s="44">
        <v>0</v>
      </c>
      <c r="E11" s="44">
        <v>0</v>
      </c>
      <c r="F11" s="44">
        <v>0</v>
      </c>
      <c r="G11" s="18">
        <f>C11/'П 1'!C9</f>
        <v>0</v>
      </c>
      <c r="H11" s="18">
        <f>D11/'П 1'!C9</f>
        <v>0</v>
      </c>
      <c r="I11" s="18">
        <v>0</v>
      </c>
      <c r="J11" s="16">
        <v>82</v>
      </c>
      <c r="K11" s="16">
        <v>82</v>
      </c>
      <c r="L11" s="16">
        <v>82</v>
      </c>
      <c r="M11" s="43">
        <f>(J11+K11+L11)/3</f>
        <v>82</v>
      </c>
      <c r="N11" s="16">
        <v>82</v>
      </c>
    </row>
    <row r="12" spans="1:14" ht="12.75">
      <c r="A12" s="1">
        <v>2</v>
      </c>
      <c r="B12" s="2" t="s">
        <v>1</v>
      </c>
      <c r="C12" s="21">
        <v>1</v>
      </c>
      <c r="D12" s="34">
        <v>8</v>
      </c>
      <c r="E12" s="34">
        <v>8</v>
      </c>
      <c r="F12" s="34">
        <v>16</v>
      </c>
      <c r="G12" s="22">
        <f>C12/'П 1'!C10</f>
        <v>0.02564102564102564</v>
      </c>
      <c r="H12" s="22">
        <f>D12/'П 1'!C10</f>
        <v>0.20512820512820512</v>
      </c>
      <c r="I12" s="22">
        <f>F12/E12</f>
        <v>2</v>
      </c>
      <c r="J12" s="21">
        <f>RANK(G12,G$11:G$92,0)</f>
        <v>36</v>
      </c>
      <c r="K12" s="21">
        <f>RANK(H12,H$11:H$92,0)</f>
        <v>39</v>
      </c>
      <c r="L12" s="21">
        <f>RANK(I12,I$11:I$92,0)</f>
        <v>1</v>
      </c>
      <c r="M12" s="33">
        <f aca="true" t="shared" si="0" ref="M12:M75">(J12+K12+L12)/3</f>
        <v>25.333333333333332</v>
      </c>
      <c r="N12" s="21">
        <f>RANK(M12,M$11:M$92,1)</f>
        <v>29</v>
      </c>
    </row>
    <row r="13" spans="1:14" ht="15" customHeight="1">
      <c r="A13" s="1">
        <v>3</v>
      </c>
      <c r="B13" s="2" t="s">
        <v>2</v>
      </c>
      <c r="C13" s="16">
        <v>0</v>
      </c>
      <c r="D13" s="44">
        <v>0</v>
      </c>
      <c r="E13" s="44">
        <v>0</v>
      </c>
      <c r="F13" s="44">
        <v>0</v>
      </c>
      <c r="G13" s="18">
        <f>C13/'П 1'!C11</f>
        <v>0</v>
      </c>
      <c r="H13" s="18">
        <f>D13/'П 1'!C11</f>
        <v>0</v>
      </c>
      <c r="I13" s="18">
        <v>0</v>
      </c>
      <c r="J13" s="16">
        <v>82</v>
      </c>
      <c r="K13" s="16">
        <v>82</v>
      </c>
      <c r="L13" s="16">
        <v>82</v>
      </c>
      <c r="M13" s="43">
        <f t="shared" si="0"/>
        <v>82</v>
      </c>
      <c r="N13" s="16">
        <v>82</v>
      </c>
    </row>
    <row r="14" spans="1:14" ht="12.75">
      <c r="A14" s="1">
        <v>4</v>
      </c>
      <c r="B14" s="2" t="s">
        <v>3</v>
      </c>
      <c r="C14" s="21">
        <v>1</v>
      </c>
      <c r="D14" s="34">
        <v>15</v>
      </c>
      <c r="E14" s="34">
        <v>15</v>
      </c>
      <c r="F14" s="34">
        <v>0</v>
      </c>
      <c r="G14" s="22">
        <f>C14/'П 1'!C12</f>
        <v>0.04445256363414931</v>
      </c>
      <c r="H14" s="22">
        <f>D14/'П 1'!C12</f>
        <v>0.6667884545122397</v>
      </c>
      <c r="I14" s="22">
        <f>F14/E14</f>
        <v>0</v>
      </c>
      <c r="J14" s="21">
        <f aca="true" t="shared" si="1" ref="J14:L16">RANK(G14,G$11:G$92,0)</f>
        <v>28</v>
      </c>
      <c r="K14" s="21">
        <f t="shared" si="1"/>
        <v>25</v>
      </c>
      <c r="L14" s="21">
        <f t="shared" si="1"/>
        <v>33</v>
      </c>
      <c r="M14" s="33">
        <f t="shared" si="0"/>
        <v>28.666666666666668</v>
      </c>
      <c r="N14" s="21">
        <f>RANK(M14,M$11:M$92,1)</f>
        <v>36</v>
      </c>
    </row>
    <row r="15" spans="1:14" ht="12.75">
      <c r="A15" s="1">
        <v>5</v>
      </c>
      <c r="B15" s="2" t="s">
        <v>4</v>
      </c>
      <c r="C15" s="21">
        <v>3</v>
      </c>
      <c r="D15" s="34">
        <v>35</v>
      </c>
      <c r="E15" s="34">
        <v>20</v>
      </c>
      <c r="F15" s="34">
        <v>20</v>
      </c>
      <c r="G15" s="22">
        <f>C15/'П 1'!C13</f>
        <v>0.09804799426934098</v>
      </c>
      <c r="H15" s="22">
        <f>D15/'П 1'!C13</f>
        <v>1.1438932664756447</v>
      </c>
      <c r="I15" s="22">
        <f>F15/E15</f>
        <v>1</v>
      </c>
      <c r="J15" s="21">
        <f t="shared" si="1"/>
        <v>17</v>
      </c>
      <c r="K15" s="21">
        <f t="shared" si="1"/>
        <v>19</v>
      </c>
      <c r="L15" s="21">
        <f t="shared" si="1"/>
        <v>2</v>
      </c>
      <c r="M15" s="33">
        <f t="shared" si="0"/>
        <v>12.666666666666666</v>
      </c>
      <c r="N15" s="21">
        <f>RANK(M15,M$11:M$92,1)</f>
        <v>10</v>
      </c>
    </row>
    <row r="16" spans="1:14" ht="12.75">
      <c r="A16" s="1">
        <v>6</v>
      </c>
      <c r="B16" s="2" t="s">
        <v>5</v>
      </c>
      <c r="C16" s="21">
        <v>1</v>
      </c>
      <c r="D16" s="34">
        <v>15</v>
      </c>
      <c r="E16" s="34">
        <v>15</v>
      </c>
      <c r="F16" s="34">
        <v>15</v>
      </c>
      <c r="G16" s="22">
        <f>C16/'П 1'!C14</f>
        <v>0.04</v>
      </c>
      <c r="H16" s="22">
        <f>D16/'П 1'!C14</f>
        <v>0.6</v>
      </c>
      <c r="I16" s="22">
        <f>F16/E16</f>
        <v>1</v>
      </c>
      <c r="J16" s="21">
        <f t="shared" si="1"/>
        <v>31</v>
      </c>
      <c r="K16" s="21">
        <f t="shared" si="1"/>
        <v>28</v>
      </c>
      <c r="L16" s="21">
        <f t="shared" si="1"/>
        <v>2</v>
      </c>
      <c r="M16" s="33">
        <f t="shared" si="0"/>
        <v>20.333333333333332</v>
      </c>
      <c r="N16" s="21">
        <f>RANK(M16,M$11:M$92,1)</f>
        <v>20</v>
      </c>
    </row>
    <row r="17" spans="1:14" ht="12.75">
      <c r="A17" s="1">
        <v>7</v>
      </c>
      <c r="B17" s="2" t="s">
        <v>6</v>
      </c>
      <c r="C17" s="21">
        <v>5</v>
      </c>
      <c r="D17" s="34">
        <v>85</v>
      </c>
      <c r="E17" s="34">
        <v>85</v>
      </c>
      <c r="F17" s="34">
        <v>15</v>
      </c>
      <c r="G17" s="22">
        <f>C17/'П 1'!C15</f>
        <v>0.10638297872340426</v>
      </c>
      <c r="H17" s="22">
        <f>D17/'П 1'!C15</f>
        <v>1.8085106382978724</v>
      </c>
      <c r="I17" s="22">
        <f>F17/E17</f>
        <v>0.17647058823529413</v>
      </c>
      <c r="J17" s="21">
        <f aca="true" t="shared" si="2" ref="J17:L18">RANK(G17,G$11:G$92,0)</f>
        <v>16</v>
      </c>
      <c r="K17" s="21">
        <f t="shared" si="2"/>
        <v>14</v>
      </c>
      <c r="L17" s="21">
        <f t="shared" si="2"/>
        <v>32</v>
      </c>
      <c r="M17" s="33">
        <f t="shared" si="0"/>
        <v>20.666666666666668</v>
      </c>
      <c r="N17" s="21">
        <f>RANK(M17,M$11:M$92,1)</f>
        <v>22</v>
      </c>
    </row>
    <row r="18" spans="1:14" ht="12.75">
      <c r="A18" s="1">
        <v>8</v>
      </c>
      <c r="B18" s="2" t="s">
        <v>7</v>
      </c>
      <c r="C18" s="21">
        <v>2</v>
      </c>
      <c r="D18" s="34">
        <v>23</v>
      </c>
      <c r="E18" s="34">
        <v>23</v>
      </c>
      <c r="F18" s="34">
        <v>23</v>
      </c>
      <c r="G18" s="22">
        <f>C18/'П 1'!C16</f>
        <v>0.05714285714285714</v>
      </c>
      <c r="H18" s="22">
        <f>D18/'П 1'!C16</f>
        <v>0.6571428571428571</v>
      </c>
      <c r="I18" s="22">
        <f>F18/E18</f>
        <v>1</v>
      </c>
      <c r="J18" s="21">
        <f t="shared" si="2"/>
        <v>23</v>
      </c>
      <c r="K18" s="21">
        <f t="shared" si="2"/>
        <v>27</v>
      </c>
      <c r="L18" s="21">
        <f t="shared" si="2"/>
        <v>2</v>
      </c>
      <c r="M18" s="33">
        <f t="shared" si="0"/>
        <v>17.333333333333332</v>
      </c>
      <c r="N18" s="21">
        <f>RANK(M18,M$11:M$92,1)</f>
        <v>18</v>
      </c>
    </row>
    <row r="19" spans="1:14" ht="12.75">
      <c r="A19" s="1">
        <v>9</v>
      </c>
      <c r="B19" s="2" t="s">
        <v>8</v>
      </c>
      <c r="C19" s="16">
        <v>0</v>
      </c>
      <c r="D19" s="44">
        <v>0</v>
      </c>
      <c r="E19" s="44">
        <v>0</v>
      </c>
      <c r="F19" s="44">
        <v>0</v>
      </c>
      <c r="G19" s="18">
        <f>C19/'П 1'!C17</f>
        <v>0</v>
      </c>
      <c r="H19" s="18">
        <f>D19/'П 1'!C17</f>
        <v>0</v>
      </c>
      <c r="I19" s="18">
        <v>0</v>
      </c>
      <c r="J19" s="16">
        <v>82</v>
      </c>
      <c r="K19" s="16">
        <v>82</v>
      </c>
      <c r="L19" s="16">
        <v>82</v>
      </c>
      <c r="M19" s="43">
        <f t="shared" si="0"/>
        <v>82</v>
      </c>
      <c r="N19" s="16">
        <v>82</v>
      </c>
    </row>
    <row r="20" spans="1:14" ht="12.75">
      <c r="A20" s="1">
        <v>10</v>
      </c>
      <c r="B20" s="2" t="s">
        <v>9</v>
      </c>
      <c r="C20" s="16">
        <v>0</v>
      </c>
      <c r="D20" s="44">
        <v>0</v>
      </c>
      <c r="E20" s="44">
        <v>0</v>
      </c>
      <c r="F20" s="44">
        <v>0</v>
      </c>
      <c r="G20" s="18">
        <f>C20/'П 1'!C18</f>
        <v>0</v>
      </c>
      <c r="H20" s="18">
        <f>D20/'П 1'!C18</f>
        <v>0</v>
      </c>
      <c r="I20" s="18">
        <v>0</v>
      </c>
      <c r="J20" s="16">
        <v>82</v>
      </c>
      <c r="K20" s="16">
        <v>82</v>
      </c>
      <c r="L20" s="16">
        <v>82</v>
      </c>
      <c r="M20" s="43">
        <f t="shared" si="0"/>
        <v>82</v>
      </c>
      <c r="N20" s="16">
        <v>82</v>
      </c>
    </row>
    <row r="21" spans="1:14" ht="12.75">
      <c r="A21" s="1">
        <v>11</v>
      </c>
      <c r="B21" s="2" t="s">
        <v>10</v>
      </c>
      <c r="C21" s="21">
        <v>2</v>
      </c>
      <c r="D21" s="34">
        <v>30</v>
      </c>
      <c r="E21" s="34">
        <v>30</v>
      </c>
      <c r="F21" s="34">
        <v>15</v>
      </c>
      <c r="G21" s="22">
        <f>C21/'П 1'!C19</f>
        <v>0.07142857142857142</v>
      </c>
      <c r="H21" s="22">
        <f>D21/'П 1'!C19</f>
        <v>1.0714285714285714</v>
      </c>
      <c r="I21" s="22">
        <f>F21/E21</f>
        <v>0.5</v>
      </c>
      <c r="J21" s="21">
        <f aca="true" t="shared" si="3" ref="J21:L22">RANK(G21,G$11:G$92,0)</f>
        <v>22</v>
      </c>
      <c r="K21" s="21">
        <f t="shared" si="3"/>
        <v>21</v>
      </c>
      <c r="L21" s="21">
        <f t="shared" si="3"/>
        <v>28</v>
      </c>
      <c r="M21" s="33">
        <f t="shared" si="0"/>
        <v>23.666666666666668</v>
      </c>
      <c r="N21" s="21">
        <f>RANK(M21,M$11:M$92,1)</f>
        <v>26</v>
      </c>
    </row>
    <row r="22" spans="1:14" ht="12.75">
      <c r="A22" s="1">
        <v>12</v>
      </c>
      <c r="B22" s="2" t="s">
        <v>11</v>
      </c>
      <c r="C22" s="21">
        <v>2</v>
      </c>
      <c r="D22" s="34">
        <v>16</v>
      </c>
      <c r="E22" s="34">
        <v>16</v>
      </c>
      <c r="F22" s="34">
        <v>16</v>
      </c>
      <c r="G22" s="22">
        <f>C22/'П 1'!C20</f>
        <v>0.046511627906976744</v>
      </c>
      <c r="H22" s="22">
        <f>D22/'П 1'!C20</f>
        <v>0.37209302325581395</v>
      </c>
      <c r="I22" s="22">
        <f>F22/E22</f>
        <v>1</v>
      </c>
      <c r="J22" s="21">
        <f t="shared" si="3"/>
        <v>27</v>
      </c>
      <c r="K22" s="21">
        <f t="shared" si="3"/>
        <v>35</v>
      </c>
      <c r="L22" s="21">
        <f t="shared" si="3"/>
        <v>2</v>
      </c>
      <c r="M22" s="33">
        <f t="shared" si="0"/>
        <v>21.333333333333332</v>
      </c>
      <c r="N22" s="21">
        <f>RANK(M22,M$11:M$92,1)</f>
        <v>23</v>
      </c>
    </row>
    <row r="23" spans="1:14" ht="12.75">
      <c r="A23" s="1">
        <v>13</v>
      </c>
      <c r="B23" s="2" t="s">
        <v>12</v>
      </c>
      <c r="C23" s="16">
        <v>0</v>
      </c>
      <c r="D23" s="44">
        <v>0</v>
      </c>
      <c r="E23" s="44">
        <v>0</v>
      </c>
      <c r="F23" s="44">
        <v>0</v>
      </c>
      <c r="G23" s="18">
        <f>C23/'П 1'!C21</f>
        <v>0</v>
      </c>
      <c r="H23" s="18">
        <f>D23/'П 1'!C21</f>
        <v>0</v>
      </c>
      <c r="I23" s="18">
        <v>0</v>
      </c>
      <c r="J23" s="16">
        <v>82</v>
      </c>
      <c r="K23" s="16">
        <v>82</v>
      </c>
      <c r="L23" s="16">
        <v>82</v>
      </c>
      <c r="M23" s="43">
        <f t="shared" si="0"/>
        <v>82</v>
      </c>
      <c r="N23" s="16">
        <v>82</v>
      </c>
    </row>
    <row r="24" spans="1:14" ht="12.75">
      <c r="A24" s="1">
        <v>14</v>
      </c>
      <c r="B24" s="2" t="s">
        <v>13</v>
      </c>
      <c r="C24" s="16">
        <v>0</v>
      </c>
      <c r="D24" s="44">
        <v>0</v>
      </c>
      <c r="E24" s="44">
        <v>0</v>
      </c>
      <c r="F24" s="44">
        <v>0</v>
      </c>
      <c r="G24" s="18">
        <f>C24/'П 1'!C22</f>
        <v>0</v>
      </c>
      <c r="H24" s="18">
        <f>D24/'П 1'!C22</f>
        <v>0</v>
      </c>
      <c r="I24" s="18">
        <v>0</v>
      </c>
      <c r="J24" s="16">
        <v>82</v>
      </c>
      <c r="K24" s="16">
        <v>82</v>
      </c>
      <c r="L24" s="16">
        <v>82</v>
      </c>
      <c r="M24" s="43">
        <f t="shared" si="0"/>
        <v>82</v>
      </c>
      <c r="N24" s="16">
        <v>82</v>
      </c>
    </row>
    <row r="25" spans="1:14" ht="12.75">
      <c r="A25" s="1">
        <v>15</v>
      </c>
      <c r="B25" s="2" t="s">
        <v>15</v>
      </c>
      <c r="C25" s="21">
        <v>14</v>
      </c>
      <c r="D25" s="34">
        <v>316</v>
      </c>
      <c r="E25" s="34">
        <v>196</v>
      </c>
      <c r="F25" s="34">
        <v>56</v>
      </c>
      <c r="G25" s="22">
        <f>C25/'П 1'!C23</f>
        <v>0.42424242424242425</v>
      </c>
      <c r="H25" s="22">
        <f>D25/'П 1'!C23</f>
        <v>9.575757575757576</v>
      </c>
      <c r="I25" s="22">
        <f>F25/E25</f>
        <v>0.2857142857142857</v>
      </c>
      <c r="J25" s="21">
        <f>RANK(G25,G$11:G$92,0)</f>
        <v>5</v>
      </c>
      <c r="K25" s="21">
        <f>RANK(H25,H$11:H$92,0)</f>
        <v>5</v>
      </c>
      <c r="L25" s="21">
        <f>RANK(I25,I$11:I$92,0)</f>
        <v>29</v>
      </c>
      <c r="M25" s="33">
        <f t="shared" si="0"/>
        <v>13</v>
      </c>
      <c r="N25" s="21">
        <f>RANK(M25,M$11:M$92,1)</f>
        <v>12</v>
      </c>
    </row>
    <row r="26" spans="1:14" ht="12.75">
      <c r="A26" s="1">
        <v>16</v>
      </c>
      <c r="B26" s="2" t="s">
        <v>14</v>
      </c>
      <c r="C26" s="16">
        <v>0</v>
      </c>
      <c r="D26" s="44">
        <v>0</v>
      </c>
      <c r="E26" s="44">
        <v>0</v>
      </c>
      <c r="F26" s="44">
        <v>0</v>
      </c>
      <c r="G26" s="18">
        <f>C26/'П 1'!C24</f>
        <v>0</v>
      </c>
      <c r="H26" s="18">
        <f>D26/'П 1'!C24</f>
        <v>0</v>
      </c>
      <c r="I26" s="18">
        <v>0</v>
      </c>
      <c r="J26" s="16">
        <v>82</v>
      </c>
      <c r="K26" s="16">
        <v>82</v>
      </c>
      <c r="L26" s="16">
        <v>82</v>
      </c>
      <c r="M26" s="43">
        <f t="shared" si="0"/>
        <v>82</v>
      </c>
      <c r="N26" s="16">
        <v>82</v>
      </c>
    </row>
    <row r="27" spans="1:14" ht="12.75">
      <c r="A27" s="1">
        <v>17</v>
      </c>
      <c r="B27" s="2" t="s">
        <v>16</v>
      </c>
      <c r="C27" s="16">
        <v>0</v>
      </c>
      <c r="D27" s="44">
        <v>0</v>
      </c>
      <c r="E27" s="44">
        <v>0</v>
      </c>
      <c r="F27" s="44">
        <v>0</v>
      </c>
      <c r="G27" s="18">
        <f>C27/'П 1'!C25</f>
        <v>0</v>
      </c>
      <c r="H27" s="18">
        <f>D27/'П 1'!C25</f>
        <v>0</v>
      </c>
      <c r="I27" s="18">
        <v>0</v>
      </c>
      <c r="J27" s="16">
        <v>82</v>
      </c>
      <c r="K27" s="16">
        <v>82</v>
      </c>
      <c r="L27" s="16">
        <v>82</v>
      </c>
      <c r="M27" s="43">
        <f t="shared" si="0"/>
        <v>82</v>
      </c>
      <c r="N27" s="16">
        <v>82</v>
      </c>
    </row>
    <row r="28" spans="1:14" ht="12.75">
      <c r="A28" s="1">
        <v>18</v>
      </c>
      <c r="B28" s="2" t="s">
        <v>17</v>
      </c>
      <c r="C28" s="16">
        <v>0</v>
      </c>
      <c r="D28" s="44">
        <v>0</v>
      </c>
      <c r="E28" s="44">
        <v>0</v>
      </c>
      <c r="F28" s="44">
        <v>0</v>
      </c>
      <c r="G28" s="18">
        <f>C28/'П 1'!C26</f>
        <v>0</v>
      </c>
      <c r="H28" s="18">
        <f>D28/'П 1'!C26</f>
        <v>0</v>
      </c>
      <c r="I28" s="18">
        <v>0</v>
      </c>
      <c r="J28" s="16">
        <v>82</v>
      </c>
      <c r="K28" s="16">
        <v>82</v>
      </c>
      <c r="L28" s="16">
        <v>82</v>
      </c>
      <c r="M28" s="43">
        <f t="shared" si="0"/>
        <v>82</v>
      </c>
      <c r="N28" s="16">
        <v>82</v>
      </c>
    </row>
    <row r="29" spans="1:14" ht="12.75">
      <c r="A29" s="1">
        <v>19</v>
      </c>
      <c r="B29" s="2" t="s">
        <v>18</v>
      </c>
      <c r="C29" s="16">
        <v>0</v>
      </c>
      <c r="D29" s="44">
        <v>0</v>
      </c>
      <c r="E29" s="44">
        <v>0</v>
      </c>
      <c r="F29" s="44">
        <v>0</v>
      </c>
      <c r="G29" s="18">
        <f>C29/'П 1'!C27</f>
        <v>0</v>
      </c>
      <c r="H29" s="18">
        <f>D29/'П 1'!C27</f>
        <v>0</v>
      </c>
      <c r="I29" s="18">
        <v>0</v>
      </c>
      <c r="J29" s="16">
        <v>82</v>
      </c>
      <c r="K29" s="16">
        <v>82</v>
      </c>
      <c r="L29" s="16">
        <v>82</v>
      </c>
      <c r="M29" s="43">
        <f t="shared" si="0"/>
        <v>82</v>
      </c>
      <c r="N29" s="16">
        <v>82</v>
      </c>
    </row>
    <row r="30" spans="1:14" ht="12.75">
      <c r="A30" s="1">
        <v>20</v>
      </c>
      <c r="B30" s="2" t="s">
        <v>19</v>
      </c>
      <c r="C30" s="21">
        <v>3</v>
      </c>
      <c r="D30" s="34">
        <v>30</v>
      </c>
      <c r="E30" s="34">
        <v>30</v>
      </c>
      <c r="F30" s="34">
        <v>30</v>
      </c>
      <c r="G30" s="22">
        <f>C30/'П 1'!C28</f>
        <v>0.15</v>
      </c>
      <c r="H30" s="22">
        <f>D30/'П 1'!C28</f>
        <v>1.5</v>
      </c>
      <c r="I30" s="22">
        <f>F30/E30</f>
        <v>1</v>
      </c>
      <c r="J30" s="21">
        <f aca="true" t="shared" si="4" ref="J30:L31">RANK(G30,G$11:G$92,0)</f>
        <v>13</v>
      </c>
      <c r="K30" s="21">
        <f t="shared" si="4"/>
        <v>18</v>
      </c>
      <c r="L30" s="21">
        <f t="shared" si="4"/>
        <v>2</v>
      </c>
      <c r="M30" s="33">
        <f t="shared" si="0"/>
        <v>11</v>
      </c>
      <c r="N30" s="21">
        <f>RANK(M30,M$11:M$92,1)</f>
        <v>9</v>
      </c>
    </row>
    <row r="31" spans="1:14" ht="12.75">
      <c r="A31" s="1">
        <v>21</v>
      </c>
      <c r="B31" s="2" t="s">
        <v>20</v>
      </c>
      <c r="C31" s="21">
        <v>2</v>
      </c>
      <c r="D31" s="34">
        <v>108</v>
      </c>
      <c r="E31" s="34">
        <v>108</v>
      </c>
      <c r="F31" s="34">
        <v>108</v>
      </c>
      <c r="G31" s="22">
        <f>C31/'П 1'!C29</f>
        <v>0.08333333333333333</v>
      </c>
      <c r="H31" s="22">
        <f>D31/'П 1'!C29</f>
        <v>4.5</v>
      </c>
      <c r="I31" s="22">
        <f>F31/E31</f>
        <v>1</v>
      </c>
      <c r="J31" s="21">
        <f t="shared" si="4"/>
        <v>19</v>
      </c>
      <c r="K31" s="21">
        <f t="shared" si="4"/>
        <v>10</v>
      </c>
      <c r="L31" s="21">
        <f t="shared" si="4"/>
        <v>2</v>
      </c>
      <c r="M31" s="33">
        <f t="shared" si="0"/>
        <v>10.333333333333334</v>
      </c>
      <c r="N31" s="21">
        <f>RANK(M31,M$11:M$92,1)</f>
        <v>6</v>
      </c>
    </row>
    <row r="32" spans="1:14" ht="12.75">
      <c r="A32" s="1">
        <v>22</v>
      </c>
      <c r="B32" s="2" t="s">
        <v>21</v>
      </c>
      <c r="C32" s="16">
        <v>0</v>
      </c>
      <c r="D32" s="44">
        <v>0</v>
      </c>
      <c r="E32" s="44">
        <v>0</v>
      </c>
      <c r="F32" s="44">
        <v>0</v>
      </c>
      <c r="G32" s="18">
        <f>C32/'П 1'!C30</f>
        <v>0</v>
      </c>
      <c r="H32" s="18">
        <f>D32/'П 1'!C30</f>
        <v>0</v>
      </c>
      <c r="I32" s="18">
        <v>0</v>
      </c>
      <c r="J32" s="16">
        <v>82</v>
      </c>
      <c r="K32" s="16">
        <v>82</v>
      </c>
      <c r="L32" s="16">
        <v>82</v>
      </c>
      <c r="M32" s="43">
        <f t="shared" si="0"/>
        <v>82</v>
      </c>
      <c r="N32" s="16">
        <v>82</v>
      </c>
    </row>
    <row r="33" spans="1:14" ht="12.75">
      <c r="A33" s="1">
        <v>23</v>
      </c>
      <c r="B33" s="2" t="s">
        <v>22</v>
      </c>
      <c r="C33" s="16">
        <v>0</v>
      </c>
      <c r="D33" s="44">
        <v>0</v>
      </c>
      <c r="E33" s="44">
        <v>0</v>
      </c>
      <c r="F33" s="44">
        <v>0</v>
      </c>
      <c r="G33" s="18">
        <f>C33/'П 1'!C31</f>
        <v>0</v>
      </c>
      <c r="H33" s="18">
        <f>D33/'П 1'!C31</f>
        <v>0</v>
      </c>
      <c r="I33" s="18">
        <v>0</v>
      </c>
      <c r="J33" s="16">
        <v>82</v>
      </c>
      <c r="K33" s="16">
        <v>82</v>
      </c>
      <c r="L33" s="16">
        <v>82</v>
      </c>
      <c r="M33" s="43">
        <f t="shared" si="0"/>
        <v>82</v>
      </c>
      <c r="N33" s="16">
        <v>82</v>
      </c>
    </row>
    <row r="34" spans="1:14" ht="12.75">
      <c r="A34" s="1">
        <v>24</v>
      </c>
      <c r="B34" s="2" t="s">
        <v>23</v>
      </c>
      <c r="C34" s="16">
        <v>0</v>
      </c>
      <c r="D34" s="44">
        <v>0</v>
      </c>
      <c r="E34" s="44">
        <v>0</v>
      </c>
      <c r="F34" s="44">
        <v>0</v>
      </c>
      <c r="G34" s="18">
        <f>C34/'П 1'!C32</f>
        <v>0</v>
      </c>
      <c r="H34" s="18">
        <f>D34/'П 1'!C32</f>
        <v>0</v>
      </c>
      <c r="I34" s="18">
        <v>0</v>
      </c>
      <c r="J34" s="16">
        <v>82</v>
      </c>
      <c r="K34" s="16">
        <v>82</v>
      </c>
      <c r="L34" s="16">
        <v>82</v>
      </c>
      <c r="M34" s="43">
        <f t="shared" si="0"/>
        <v>82</v>
      </c>
      <c r="N34" s="16">
        <v>82</v>
      </c>
    </row>
    <row r="35" spans="1:14" ht="12.75">
      <c r="A35" s="1">
        <v>25</v>
      </c>
      <c r="B35" s="2" t="s">
        <v>24</v>
      </c>
      <c r="C35" s="16">
        <v>0</v>
      </c>
      <c r="D35" s="44">
        <v>0</v>
      </c>
      <c r="E35" s="44">
        <v>0</v>
      </c>
      <c r="F35" s="44">
        <v>0</v>
      </c>
      <c r="G35" s="18">
        <f>C35/'П 1'!C33</f>
        <v>0</v>
      </c>
      <c r="H35" s="18">
        <f>D35/'П 1'!C33</f>
        <v>0</v>
      </c>
      <c r="I35" s="18">
        <v>0</v>
      </c>
      <c r="J35" s="16">
        <v>82</v>
      </c>
      <c r="K35" s="16">
        <v>82</v>
      </c>
      <c r="L35" s="16">
        <v>82</v>
      </c>
      <c r="M35" s="43">
        <f t="shared" si="0"/>
        <v>82</v>
      </c>
      <c r="N35" s="16">
        <v>82</v>
      </c>
    </row>
    <row r="36" spans="1:14" ht="12.75">
      <c r="A36" s="1">
        <v>26</v>
      </c>
      <c r="B36" s="2" t="s">
        <v>25</v>
      </c>
      <c r="C36" s="21">
        <v>5</v>
      </c>
      <c r="D36" s="34">
        <v>110</v>
      </c>
      <c r="E36" s="34">
        <v>110</v>
      </c>
      <c r="F36" s="34">
        <v>20</v>
      </c>
      <c r="G36" s="22">
        <f>C36/'П 1'!C34</f>
        <v>0.2614613180515759</v>
      </c>
      <c r="H36" s="22">
        <f>D36/'П 1'!C34</f>
        <v>5.752148997134671</v>
      </c>
      <c r="I36" s="22">
        <f>F36/E36</f>
        <v>0.18181818181818182</v>
      </c>
      <c r="J36" s="21">
        <f>RANK(G36,G$11:G$92,0)</f>
        <v>10</v>
      </c>
      <c r="K36" s="21">
        <f>RANK(H36,H$11:H$92,0)</f>
        <v>6</v>
      </c>
      <c r="L36" s="21">
        <f>RANK(I36,I$11:I$92,0)</f>
        <v>31</v>
      </c>
      <c r="M36" s="33">
        <f t="shared" si="0"/>
        <v>15.666666666666666</v>
      </c>
      <c r="N36" s="21">
        <f>RANK(M36,M$11:M$92,1)</f>
        <v>16</v>
      </c>
    </row>
    <row r="37" spans="1:14" ht="12.75">
      <c r="A37" s="1">
        <v>27</v>
      </c>
      <c r="B37" s="2" t="s">
        <v>26</v>
      </c>
      <c r="C37" s="16">
        <v>0</v>
      </c>
      <c r="D37" s="44">
        <v>0</v>
      </c>
      <c r="E37" s="44">
        <v>0</v>
      </c>
      <c r="F37" s="44">
        <v>0</v>
      </c>
      <c r="G37" s="18">
        <f>C37/'П 1'!C35</f>
        <v>0</v>
      </c>
      <c r="H37" s="18">
        <f>D37/'П 1'!C35</f>
        <v>0</v>
      </c>
      <c r="I37" s="18">
        <v>0</v>
      </c>
      <c r="J37" s="16">
        <v>82</v>
      </c>
      <c r="K37" s="16">
        <v>82</v>
      </c>
      <c r="L37" s="16">
        <v>82</v>
      </c>
      <c r="M37" s="43">
        <f t="shared" si="0"/>
        <v>82</v>
      </c>
      <c r="N37" s="16">
        <v>82</v>
      </c>
    </row>
    <row r="38" spans="1:14" ht="12.75">
      <c r="A38" s="1">
        <v>28</v>
      </c>
      <c r="B38" s="2" t="s">
        <v>27</v>
      </c>
      <c r="C38" s="16">
        <v>0</v>
      </c>
      <c r="D38" s="44">
        <v>0</v>
      </c>
      <c r="E38" s="44">
        <v>0</v>
      </c>
      <c r="F38" s="44">
        <v>0</v>
      </c>
      <c r="G38" s="18">
        <f>C38/'П 1'!C36</f>
        <v>0</v>
      </c>
      <c r="H38" s="18">
        <f>D38/'П 1'!C36</f>
        <v>0</v>
      </c>
      <c r="I38" s="18">
        <v>0</v>
      </c>
      <c r="J38" s="16">
        <v>82</v>
      </c>
      <c r="K38" s="16">
        <v>82</v>
      </c>
      <c r="L38" s="16">
        <v>82</v>
      </c>
      <c r="M38" s="43">
        <f t="shared" si="0"/>
        <v>82</v>
      </c>
      <c r="N38" s="16">
        <v>82</v>
      </c>
    </row>
    <row r="39" spans="1:14" ht="12.75">
      <c r="A39" s="1">
        <v>29</v>
      </c>
      <c r="B39" s="2" t="s">
        <v>28</v>
      </c>
      <c r="C39" s="16">
        <v>0</v>
      </c>
      <c r="D39" s="44">
        <v>0</v>
      </c>
      <c r="E39" s="44">
        <v>0</v>
      </c>
      <c r="F39" s="44">
        <v>0</v>
      </c>
      <c r="G39" s="18">
        <f>C39/'П 1'!C37</f>
        <v>0</v>
      </c>
      <c r="H39" s="18">
        <f>D39/'П 1'!C37</f>
        <v>0</v>
      </c>
      <c r="I39" s="18">
        <v>0</v>
      </c>
      <c r="J39" s="16">
        <v>82</v>
      </c>
      <c r="K39" s="16">
        <v>82</v>
      </c>
      <c r="L39" s="16">
        <v>82</v>
      </c>
      <c r="M39" s="43">
        <f t="shared" si="0"/>
        <v>82</v>
      </c>
      <c r="N39" s="16">
        <v>82</v>
      </c>
    </row>
    <row r="40" spans="1:14" ht="12.75">
      <c r="A40" s="1">
        <v>30</v>
      </c>
      <c r="B40" s="2" t="s">
        <v>29</v>
      </c>
      <c r="C40" s="16">
        <v>0</v>
      </c>
      <c r="D40" s="44">
        <v>0</v>
      </c>
      <c r="E40" s="44">
        <v>0</v>
      </c>
      <c r="F40" s="44">
        <v>0</v>
      </c>
      <c r="G40" s="18">
        <f>C40/'П 1'!C38</f>
        <v>0</v>
      </c>
      <c r="H40" s="18">
        <f>D40/'П 1'!C38</f>
        <v>0</v>
      </c>
      <c r="I40" s="18">
        <v>0</v>
      </c>
      <c r="J40" s="16">
        <v>82</v>
      </c>
      <c r="K40" s="16">
        <v>82</v>
      </c>
      <c r="L40" s="16">
        <v>82</v>
      </c>
      <c r="M40" s="43">
        <f t="shared" si="0"/>
        <v>82</v>
      </c>
      <c r="N40" s="16">
        <v>82</v>
      </c>
    </row>
    <row r="41" spans="1:14" ht="12.75">
      <c r="A41" s="1">
        <v>31</v>
      </c>
      <c r="B41" s="2" t="s">
        <v>30</v>
      </c>
      <c r="C41" s="16">
        <v>0</v>
      </c>
      <c r="D41" s="44">
        <v>0</v>
      </c>
      <c r="E41" s="44">
        <v>0</v>
      </c>
      <c r="F41" s="44">
        <v>0</v>
      </c>
      <c r="G41" s="18">
        <f>C41/'П 1'!C39</f>
        <v>0</v>
      </c>
      <c r="H41" s="18">
        <f>D41/'П 1'!C39</f>
        <v>0</v>
      </c>
      <c r="I41" s="18">
        <v>0</v>
      </c>
      <c r="J41" s="16">
        <v>82</v>
      </c>
      <c r="K41" s="16">
        <v>82</v>
      </c>
      <c r="L41" s="16">
        <v>82</v>
      </c>
      <c r="M41" s="43">
        <f t="shared" si="0"/>
        <v>82</v>
      </c>
      <c r="N41" s="16">
        <v>82</v>
      </c>
    </row>
    <row r="42" spans="1:14" ht="12.75">
      <c r="A42" s="1">
        <v>32</v>
      </c>
      <c r="B42" s="2" t="s">
        <v>31</v>
      </c>
      <c r="C42" s="33">
        <v>11</v>
      </c>
      <c r="D42" s="34">
        <v>173</v>
      </c>
      <c r="E42" s="34">
        <v>173</v>
      </c>
      <c r="F42" s="34">
        <v>143</v>
      </c>
      <c r="G42" s="22">
        <f>C42/'П 1'!C40</f>
        <v>0.21219808678188257</v>
      </c>
      <c r="H42" s="22">
        <f>D42/'П 1'!C40</f>
        <v>3.337297183024153</v>
      </c>
      <c r="I42" s="22">
        <f>F42/E42</f>
        <v>0.8265895953757225</v>
      </c>
      <c r="J42" s="21">
        <f aca="true" t="shared" si="5" ref="J42:L43">RANK(G42,G$11:G$92,0)</f>
        <v>11</v>
      </c>
      <c r="K42" s="21">
        <f t="shared" si="5"/>
        <v>12</v>
      </c>
      <c r="L42" s="21">
        <f t="shared" si="5"/>
        <v>20</v>
      </c>
      <c r="M42" s="33">
        <f t="shared" si="0"/>
        <v>14.333333333333334</v>
      </c>
      <c r="N42" s="21">
        <f>RANK(M42,M$11:M$92,1)</f>
        <v>14</v>
      </c>
    </row>
    <row r="43" spans="1:14" ht="12.75">
      <c r="A43" s="1">
        <v>33</v>
      </c>
      <c r="B43" s="2" t="s">
        <v>32</v>
      </c>
      <c r="C43" s="21">
        <v>1</v>
      </c>
      <c r="D43" s="34">
        <v>15</v>
      </c>
      <c r="E43" s="34">
        <v>15</v>
      </c>
      <c r="F43" s="34">
        <v>0</v>
      </c>
      <c r="G43" s="22">
        <f>C43/'П 1'!C41</f>
        <v>0.05263157894736842</v>
      </c>
      <c r="H43" s="22">
        <f>D43/'П 1'!C41</f>
        <v>0.7894736842105263</v>
      </c>
      <c r="I43" s="22">
        <f>F43/E43</f>
        <v>0</v>
      </c>
      <c r="J43" s="21">
        <f t="shared" si="5"/>
        <v>25</v>
      </c>
      <c r="K43" s="21">
        <f t="shared" si="5"/>
        <v>24</v>
      </c>
      <c r="L43" s="21">
        <f t="shared" si="5"/>
        <v>33</v>
      </c>
      <c r="M43" s="33">
        <f t="shared" si="0"/>
        <v>27.333333333333332</v>
      </c>
      <c r="N43" s="21">
        <f>RANK(M43,M$11:M$92,1)</f>
        <v>32</v>
      </c>
    </row>
    <row r="44" spans="1:14" ht="12.75">
      <c r="A44" s="1">
        <v>34</v>
      </c>
      <c r="B44" s="2" t="s">
        <v>33</v>
      </c>
      <c r="C44" s="16">
        <v>0</v>
      </c>
      <c r="D44" s="44">
        <v>0</v>
      </c>
      <c r="E44" s="44">
        <v>0</v>
      </c>
      <c r="F44" s="44">
        <v>0</v>
      </c>
      <c r="G44" s="18">
        <f>C44/'П 1'!C42</f>
        <v>0</v>
      </c>
      <c r="H44" s="18">
        <f>D44/'П 1'!C42</f>
        <v>0</v>
      </c>
      <c r="I44" s="18">
        <v>0</v>
      </c>
      <c r="J44" s="16">
        <v>82</v>
      </c>
      <c r="K44" s="16">
        <v>82</v>
      </c>
      <c r="L44" s="16">
        <v>82</v>
      </c>
      <c r="M44" s="43">
        <f t="shared" si="0"/>
        <v>82</v>
      </c>
      <c r="N44" s="16">
        <v>82</v>
      </c>
    </row>
    <row r="45" spans="1:14" s="31" customFormat="1" ht="12.75">
      <c r="A45" s="1">
        <v>35</v>
      </c>
      <c r="B45" s="2" t="s">
        <v>34</v>
      </c>
      <c r="C45" s="16">
        <v>0</v>
      </c>
      <c r="D45" s="44">
        <v>0</v>
      </c>
      <c r="E45" s="44">
        <v>0</v>
      </c>
      <c r="F45" s="44">
        <v>0</v>
      </c>
      <c r="G45" s="18">
        <f>C45/'П 1'!C43</f>
        <v>0</v>
      </c>
      <c r="H45" s="18">
        <f>D45/'П 1'!C43</f>
        <v>0</v>
      </c>
      <c r="I45" s="18">
        <v>0</v>
      </c>
      <c r="J45" s="16">
        <v>82</v>
      </c>
      <c r="K45" s="16">
        <v>82</v>
      </c>
      <c r="L45" s="16">
        <v>82</v>
      </c>
      <c r="M45" s="43">
        <f t="shared" si="0"/>
        <v>82</v>
      </c>
      <c r="N45" s="16">
        <v>82</v>
      </c>
    </row>
    <row r="46" spans="1:14" ht="12.75">
      <c r="A46" s="1">
        <v>36</v>
      </c>
      <c r="B46" s="2" t="s">
        <v>35</v>
      </c>
      <c r="C46" s="81">
        <v>0</v>
      </c>
      <c r="D46" s="82">
        <v>0</v>
      </c>
      <c r="E46" s="82">
        <v>0</v>
      </c>
      <c r="F46" s="82">
        <v>0</v>
      </c>
      <c r="G46" s="18">
        <f>C46/'П 1'!C44</f>
        <v>0</v>
      </c>
      <c r="H46" s="18">
        <f>D46/'П 1'!C44</f>
        <v>0</v>
      </c>
      <c r="I46" s="18">
        <v>0</v>
      </c>
      <c r="J46" s="16">
        <v>82</v>
      </c>
      <c r="K46" s="16">
        <v>82</v>
      </c>
      <c r="L46" s="16">
        <v>82</v>
      </c>
      <c r="M46" s="43">
        <f t="shared" si="0"/>
        <v>82</v>
      </c>
      <c r="N46" s="16">
        <v>82</v>
      </c>
    </row>
    <row r="47" spans="1:14" ht="12.75">
      <c r="A47" s="1">
        <v>37</v>
      </c>
      <c r="B47" s="2" t="s">
        <v>36</v>
      </c>
      <c r="C47" s="16">
        <v>0</v>
      </c>
      <c r="D47" s="44">
        <v>0</v>
      </c>
      <c r="E47" s="44">
        <v>0</v>
      </c>
      <c r="F47" s="44">
        <v>0</v>
      </c>
      <c r="G47" s="18">
        <f>C47/'П 1'!C45</f>
        <v>0</v>
      </c>
      <c r="H47" s="18">
        <f>D47/'П 1'!C45</f>
        <v>0</v>
      </c>
      <c r="I47" s="18">
        <v>0</v>
      </c>
      <c r="J47" s="16">
        <v>82</v>
      </c>
      <c r="K47" s="16">
        <v>82</v>
      </c>
      <c r="L47" s="16">
        <v>82</v>
      </c>
      <c r="M47" s="43">
        <f t="shared" si="0"/>
        <v>82</v>
      </c>
      <c r="N47" s="16">
        <v>82</v>
      </c>
    </row>
    <row r="48" spans="1:14" ht="12.75">
      <c r="A48" s="1">
        <v>38</v>
      </c>
      <c r="B48" s="2" t="s">
        <v>37</v>
      </c>
      <c r="C48" s="16">
        <v>0</v>
      </c>
      <c r="D48" s="44">
        <v>0</v>
      </c>
      <c r="E48" s="44">
        <v>0</v>
      </c>
      <c r="F48" s="44">
        <v>0</v>
      </c>
      <c r="G48" s="18">
        <f>C48/'П 1'!C46</f>
        <v>0</v>
      </c>
      <c r="H48" s="18">
        <f>D48/'П 1'!C46</f>
        <v>0</v>
      </c>
      <c r="I48" s="18">
        <v>0</v>
      </c>
      <c r="J48" s="16">
        <v>82</v>
      </c>
      <c r="K48" s="16">
        <v>82</v>
      </c>
      <c r="L48" s="16">
        <v>82</v>
      </c>
      <c r="M48" s="43">
        <f t="shared" si="0"/>
        <v>82</v>
      </c>
      <c r="N48" s="16">
        <v>82</v>
      </c>
    </row>
    <row r="49" spans="1:14" ht="12.75">
      <c r="A49" s="1">
        <v>39</v>
      </c>
      <c r="B49" s="2" t="s">
        <v>38</v>
      </c>
      <c r="C49" s="16">
        <v>0</v>
      </c>
      <c r="D49" s="44">
        <v>0</v>
      </c>
      <c r="E49" s="44">
        <v>0</v>
      </c>
      <c r="F49" s="44">
        <v>0</v>
      </c>
      <c r="G49" s="18">
        <f>C49/'П 1'!C47</f>
        <v>0</v>
      </c>
      <c r="H49" s="18">
        <f>D49/'П 1'!C47</f>
        <v>0</v>
      </c>
      <c r="I49" s="18">
        <v>0</v>
      </c>
      <c r="J49" s="16">
        <v>82</v>
      </c>
      <c r="K49" s="16">
        <v>82</v>
      </c>
      <c r="L49" s="16">
        <v>82</v>
      </c>
      <c r="M49" s="43">
        <f t="shared" si="0"/>
        <v>82</v>
      </c>
      <c r="N49" s="16">
        <v>82</v>
      </c>
    </row>
    <row r="50" spans="1:14" ht="12.75">
      <c r="A50" s="1">
        <v>40</v>
      </c>
      <c r="B50" s="2" t="s">
        <v>39</v>
      </c>
      <c r="C50" s="16">
        <v>0</v>
      </c>
      <c r="D50" s="44">
        <v>0</v>
      </c>
      <c r="E50" s="44">
        <v>0</v>
      </c>
      <c r="F50" s="44">
        <v>0</v>
      </c>
      <c r="G50" s="18">
        <f>C50/'П 1'!C48</f>
        <v>0</v>
      </c>
      <c r="H50" s="18">
        <f>D50/'П 1'!C48</f>
        <v>0</v>
      </c>
      <c r="I50" s="18">
        <v>0</v>
      </c>
      <c r="J50" s="16">
        <v>82</v>
      </c>
      <c r="K50" s="16">
        <v>82</v>
      </c>
      <c r="L50" s="16">
        <v>82</v>
      </c>
      <c r="M50" s="43">
        <f t="shared" si="0"/>
        <v>82</v>
      </c>
      <c r="N50" s="16">
        <v>82</v>
      </c>
    </row>
    <row r="51" spans="1:14" ht="12.75">
      <c r="A51" s="1">
        <v>41</v>
      </c>
      <c r="B51" s="2" t="s">
        <v>40</v>
      </c>
      <c r="C51" s="16">
        <v>0</v>
      </c>
      <c r="D51" s="44">
        <v>0</v>
      </c>
      <c r="E51" s="44">
        <v>0</v>
      </c>
      <c r="F51" s="44">
        <v>0</v>
      </c>
      <c r="G51" s="18">
        <f>C51/'П 1'!C49</f>
        <v>0</v>
      </c>
      <c r="H51" s="18">
        <f>D51/'П 1'!C49</f>
        <v>0</v>
      </c>
      <c r="I51" s="18">
        <v>0</v>
      </c>
      <c r="J51" s="16">
        <v>82</v>
      </c>
      <c r="K51" s="16">
        <v>82</v>
      </c>
      <c r="L51" s="16">
        <v>82</v>
      </c>
      <c r="M51" s="43">
        <f t="shared" si="0"/>
        <v>82</v>
      </c>
      <c r="N51" s="16">
        <v>82</v>
      </c>
    </row>
    <row r="52" spans="1:14" ht="12.75">
      <c r="A52" s="1">
        <v>42</v>
      </c>
      <c r="B52" s="2" t="s">
        <v>41</v>
      </c>
      <c r="C52" s="21">
        <v>1</v>
      </c>
      <c r="D52" s="34">
        <v>15</v>
      </c>
      <c r="E52" s="34">
        <v>15</v>
      </c>
      <c r="F52" s="34">
        <v>15</v>
      </c>
      <c r="G52" s="22">
        <f>C52/'П 1'!C50</f>
        <v>0.03344941348973607</v>
      </c>
      <c r="H52" s="22">
        <f>D52/'П 1'!C50</f>
        <v>0.501741202346041</v>
      </c>
      <c r="I52" s="22">
        <f>F52/E52</f>
        <v>1</v>
      </c>
      <c r="J52" s="21">
        <f>RANK(G52,G$11:G$92,0)</f>
        <v>34</v>
      </c>
      <c r="K52" s="21">
        <f>RANK(H52,H$11:H$92,0)</f>
        <v>32</v>
      </c>
      <c r="L52" s="21">
        <f>RANK(I52,I$11:I$92,0)</f>
        <v>2</v>
      </c>
      <c r="M52" s="33">
        <f t="shared" si="0"/>
        <v>22.666666666666668</v>
      </c>
      <c r="N52" s="21">
        <f>RANK(M52,M$11:M$92,1)</f>
        <v>25</v>
      </c>
    </row>
    <row r="53" spans="1:14" ht="12.75">
      <c r="A53" s="1">
        <v>43</v>
      </c>
      <c r="B53" s="2" t="s">
        <v>42</v>
      </c>
      <c r="C53" s="16">
        <v>0</v>
      </c>
      <c r="D53" s="44">
        <v>0</v>
      </c>
      <c r="E53" s="44">
        <v>0</v>
      </c>
      <c r="F53" s="44">
        <v>0</v>
      </c>
      <c r="G53" s="18">
        <f>C53/'П 1'!C51</f>
        <v>0</v>
      </c>
      <c r="H53" s="18">
        <f>D53/'П 1'!C51</f>
        <v>0</v>
      </c>
      <c r="I53" s="18">
        <v>0</v>
      </c>
      <c r="J53" s="16">
        <v>82</v>
      </c>
      <c r="K53" s="16">
        <v>82</v>
      </c>
      <c r="L53" s="16">
        <v>82</v>
      </c>
      <c r="M53" s="43">
        <f t="shared" si="0"/>
        <v>82</v>
      </c>
      <c r="N53" s="16">
        <v>82</v>
      </c>
    </row>
    <row r="54" spans="1:14" ht="12.75">
      <c r="A54" s="1">
        <v>44</v>
      </c>
      <c r="B54" s="2" t="s">
        <v>43</v>
      </c>
      <c r="C54" s="21">
        <v>2</v>
      </c>
      <c r="D54" s="34">
        <v>18</v>
      </c>
      <c r="E54" s="34">
        <v>18</v>
      </c>
      <c r="F54" s="34">
        <v>18</v>
      </c>
      <c r="G54" s="22">
        <f>C54/'П 1'!C52</f>
        <v>0.03571428571428571</v>
      </c>
      <c r="H54" s="22">
        <f>D54/'П 1'!C52</f>
        <v>0.32142857142857145</v>
      </c>
      <c r="I54" s="22">
        <f>F54/E54</f>
        <v>1</v>
      </c>
      <c r="J54" s="21">
        <f>RANK(G54,G$11:G$92,0)</f>
        <v>33</v>
      </c>
      <c r="K54" s="21">
        <f>RANK(H54,H$11:H$92,0)</f>
        <v>36</v>
      </c>
      <c r="L54" s="21">
        <f>RANK(I54,I$11:I$92,0)</f>
        <v>2</v>
      </c>
      <c r="M54" s="33">
        <f t="shared" si="0"/>
        <v>23.666666666666668</v>
      </c>
      <c r="N54" s="21">
        <f>RANK(M54,M$11:M$92,1)</f>
        <v>26</v>
      </c>
    </row>
    <row r="55" spans="1:14" ht="12.75">
      <c r="A55" s="1">
        <v>45</v>
      </c>
      <c r="B55" s="2" t="s">
        <v>44</v>
      </c>
      <c r="C55" s="16">
        <v>0</v>
      </c>
      <c r="D55" s="44">
        <v>0</v>
      </c>
      <c r="E55" s="44">
        <v>0</v>
      </c>
      <c r="F55" s="44">
        <v>0</v>
      </c>
      <c r="G55" s="18">
        <f>C55/'П 1'!C53</f>
        <v>0</v>
      </c>
      <c r="H55" s="18">
        <f>D55/'П 1'!C53</f>
        <v>0</v>
      </c>
      <c r="I55" s="18">
        <v>0</v>
      </c>
      <c r="J55" s="16">
        <v>82</v>
      </c>
      <c r="K55" s="16">
        <v>82</v>
      </c>
      <c r="L55" s="16">
        <v>82</v>
      </c>
      <c r="M55" s="43">
        <f t="shared" si="0"/>
        <v>82</v>
      </c>
      <c r="N55" s="16">
        <v>82</v>
      </c>
    </row>
    <row r="56" spans="1:33" s="32" customFormat="1" ht="12.75">
      <c r="A56" s="1">
        <v>46</v>
      </c>
      <c r="B56" s="2" t="s">
        <v>45</v>
      </c>
      <c r="C56" s="21">
        <v>14</v>
      </c>
      <c r="D56" s="34">
        <v>189</v>
      </c>
      <c r="E56" s="34">
        <v>173</v>
      </c>
      <c r="F56" s="34">
        <v>130</v>
      </c>
      <c r="G56" s="22">
        <f>C56/'П 1'!C54</f>
        <v>0.27450980392156865</v>
      </c>
      <c r="H56" s="22">
        <f>D56/'П 1'!C54</f>
        <v>3.7058823529411766</v>
      </c>
      <c r="I56" s="22">
        <f>F56/E56</f>
        <v>0.7514450867052023</v>
      </c>
      <c r="J56" s="21">
        <f>RANK(G56,G$11:G$92,0)</f>
        <v>9</v>
      </c>
      <c r="K56" s="21">
        <f>RANK(H56,H$11:H$92,0)</f>
        <v>11</v>
      </c>
      <c r="L56" s="21">
        <f>RANK(I56,I$11:I$92,0)</f>
        <v>24</v>
      </c>
      <c r="M56" s="33">
        <f t="shared" si="0"/>
        <v>14.666666666666666</v>
      </c>
      <c r="N56" s="21">
        <f>RANK(M56,M$11:M$92,1)</f>
        <v>15</v>
      </c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14" ht="12.75">
      <c r="A57" s="1">
        <v>47</v>
      </c>
      <c r="B57" s="2" t="s">
        <v>46</v>
      </c>
      <c r="C57" s="16">
        <v>0</v>
      </c>
      <c r="D57" s="44">
        <v>0</v>
      </c>
      <c r="E57" s="44">
        <v>0</v>
      </c>
      <c r="F57" s="44">
        <v>0</v>
      </c>
      <c r="G57" s="18">
        <f>C57/'П 1'!C55</f>
        <v>0</v>
      </c>
      <c r="H57" s="18">
        <f>D57/'П 1'!C55</f>
        <v>0</v>
      </c>
      <c r="I57" s="18">
        <v>0</v>
      </c>
      <c r="J57" s="16">
        <v>82</v>
      </c>
      <c r="K57" s="16">
        <v>82</v>
      </c>
      <c r="L57" s="16">
        <v>82</v>
      </c>
      <c r="M57" s="43">
        <f t="shared" si="0"/>
        <v>82</v>
      </c>
      <c r="N57" s="16">
        <v>82</v>
      </c>
    </row>
    <row r="58" spans="1:14" ht="12.75">
      <c r="A58" s="1">
        <v>48</v>
      </c>
      <c r="B58" s="2" t="s">
        <v>47</v>
      </c>
      <c r="C58" s="21">
        <v>15</v>
      </c>
      <c r="D58" s="34">
        <v>205</v>
      </c>
      <c r="E58" s="34">
        <v>205</v>
      </c>
      <c r="F58" s="34">
        <v>105</v>
      </c>
      <c r="G58" s="22">
        <f>C58/'П 1'!C56</f>
        <v>0.39473684210526316</v>
      </c>
      <c r="H58" s="22">
        <f>D58/'П 1'!C56</f>
        <v>5.394736842105263</v>
      </c>
      <c r="I58" s="22">
        <f>F58/E58</f>
        <v>0.5121951219512195</v>
      </c>
      <c r="J58" s="21">
        <f aca="true" t="shared" si="6" ref="J58:L62">RANK(G58,G$11:G$92,0)</f>
        <v>6</v>
      </c>
      <c r="K58" s="21">
        <f t="shared" si="6"/>
        <v>7</v>
      </c>
      <c r="L58" s="21">
        <f t="shared" si="6"/>
        <v>27</v>
      </c>
      <c r="M58" s="33">
        <f t="shared" si="0"/>
        <v>13.333333333333334</v>
      </c>
      <c r="N58" s="21">
        <f>RANK(M58,M$11:M$92,1)</f>
        <v>13</v>
      </c>
    </row>
    <row r="59" spans="1:14" ht="12.75">
      <c r="A59" s="1">
        <v>49</v>
      </c>
      <c r="B59" s="2" t="s">
        <v>48</v>
      </c>
      <c r="C59" s="21">
        <v>4</v>
      </c>
      <c r="D59" s="34">
        <v>52.5</v>
      </c>
      <c r="E59" s="34">
        <v>52.5</v>
      </c>
      <c r="F59" s="34">
        <v>42.5</v>
      </c>
      <c r="G59" s="22">
        <f>C59/'П 1'!C57</f>
        <v>0.17391304347826086</v>
      </c>
      <c r="H59" s="22">
        <f>D59/'П 1'!C57</f>
        <v>2.282608695652174</v>
      </c>
      <c r="I59" s="22">
        <f>F59/E59</f>
        <v>0.8095238095238095</v>
      </c>
      <c r="J59" s="21">
        <f t="shared" si="6"/>
        <v>12</v>
      </c>
      <c r="K59" s="21">
        <f t="shared" si="6"/>
        <v>13</v>
      </c>
      <c r="L59" s="21">
        <f t="shared" si="6"/>
        <v>22</v>
      </c>
      <c r="M59" s="33">
        <f t="shared" si="0"/>
        <v>15.666666666666666</v>
      </c>
      <c r="N59" s="21">
        <f>RANK(M59,M$11:M$92,1)</f>
        <v>16</v>
      </c>
    </row>
    <row r="60" spans="1:14" ht="12.75">
      <c r="A60" s="1">
        <v>50</v>
      </c>
      <c r="B60" s="2" t="s">
        <v>49</v>
      </c>
      <c r="C60" s="21">
        <v>1</v>
      </c>
      <c r="D60" s="34">
        <v>20</v>
      </c>
      <c r="E60" s="34">
        <v>20</v>
      </c>
      <c r="F60" s="34">
        <v>0</v>
      </c>
      <c r="G60" s="22">
        <f>C60/'П 1'!C58</f>
        <v>0.041666666666666664</v>
      </c>
      <c r="H60" s="22">
        <f>D60/'П 1'!C58</f>
        <v>0.8333333333333334</v>
      </c>
      <c r="I60" s="22">
        <f>F60/E60</f>
        <v>0</v>
      </c>
      <c r="J60" s="21">
        <f t="shared" si="6"/>
        <v>29</v>
      </c>
      <c r="K60" s="21">
        <f t="shared" si="6"/>
        <v>22</v>
      </c>
      <c r="L60" s="21">
        <f t="shared" si="6"/>
        <v>33</v>
      </c>
      <c r="M60" s="33">
        <f t="shared" si="0"/>
        <v>28</v>
      </c>
      <c r="N60" s="21">
        <f>RANK(M60,M$11:M$92,1)</f>
        <v>34</v>
      </c>
    </row>
    <row r="61" spans="1:14" ht="12.75">
      <c r="A61" s="1">
        <v>51</v>
      </c>
      <c r="B61" s="2" t="s">
        <v>50</v>
      </c>
      <c r="C61" s="21">
        <v>1</v>
      </c>
      <c r="D61" s="34">
        <v>18</v>
      </c>
      <c r="E61" s="34">
        <v>18</v>
      </c>
      <c r="F61" s="34">
        <v>0</v>
      </c>
      <c r="G61" s="22">
        <f>C61/'П 1'!C59</f>
        <v>0.022222222222222223</v>
      </c>
      <c r="H61" s="22">
        <f>D61/'П 1'!C59</f>
        <v>0.4</v>
      </c>
      <c r="I61" s="22">
        <f>F61/E61</f>
        <v>0</v>
      </c>
      <c r="J61" s="21">
        <f t="shared" si="6"/>
        <v>39</v>
      </c>
      <c r="K61" s="21">
        <f t="shared" si="6"/>
        <v>34</v>
      </c>
      <c r="L61" s="21">
        <f t="shared" si="6"/>
        <v>33</v>
      </c>
      <c r="M61" s="33">
        <f t="shared" si="0"/>
        <v>35.333333333333336</v>
      </c>
      <c r="N61" s="21">
        <f>RANK(M61,M$11:M$92,1)</f>
        <v>40</v>
      </c>
    </row>
    <row r="62" spans="1:14" ht="12.75">
      <c r="A62" s="1">
        <v>52</v>
      </c>
      <c r="B62" s="2" t="s">
        <v>51</v>
      </c>
      <c r="C62" s="21">
        <v>12</v>
      </c>
      <c r="D62" s="34">
        <v>180</v>
      </c>
      <c r="E62" s="34">
        <v>15</v>
      </c>
      <c r="F62" s="34">
        <v>15</v>
      </c>
      <c r="G62" s="22">
        <f>C62/'П 1'!C60</f>
        <v>0.32286598850066345</v>
      </c>
      <c r="H62" s="22">
        <f>D62/'П 1'!C60</f>
        <v>4.842989827509951</v>
      </c>
      <c r="I62" s="22">
        <f>F62/E62</f>
        <v>1</v>
      </c>
      <c r="J62" s="21">
        <f t="shared" si="6"/>
        <v>8</v>
      </c>
      <c r="K62" s="21">
        <f t="shared" si="6"/>
        <v>9</v>
      </c>
      <c r="L62" s="21">
        <f t="shared" si="6"/>
        <v>2</v>
      </c>
      <c r="M62" s="33">
        <f t="shared" si="0"/>
        <v>6.333333333333333</v>
      </c>
      <c r="N62" s="21">
        <f>RANK(M62,M$11:M$92,1)</f>
        <v>1</v>
      </c>
    </row>
    <row r="63" spans="1:14" ht="12.75">
      <c r="A63" s="1">
        <v>53</v>
      </c>
      <c r="B63" s="2" t="s">
        <v>52</v>
      </c>
      <c r="C63" s="16">
        <v>0</v>
      </c>
      <c r="D63" s="44">
        <v>0</v>
      </c>
      <c r="E63" s="44">
        <v>0</v>
      </c>
      <c r="F63" s="44">
        <v>0</v>
      </c>
      <c r="G63" s="18">
        <f>C63/'П 1'!C61</f>
        <v>0</v>
      </c>
      <c r="H63" s="18">
        <f>D63/'П 1'!C61</f>
        <v>0</v>
      </c>
      <c r="I63" s="18">
        <v>0</v>
      </c>
      <c r="J63" s="16">
        <v>82</v>
      </c>
      <c r="K63" s="16">
        <v>82</v>
      </c>
      <c r="L63" s="16">
        <v>82</v>
      </c>
      <c r="M63" s="43">
        <f t="shared" si="0"/>
        <v>82</v>
      </c>
      <c r="N63" s="16">
        <v>82</v>
      </c>
    </row>
    <row r="64" spans="1:14" ht="12.75">
      <c r="A64" s="1">
        <v>54</v>
      </c>
      <c r="B64" s="2" t="s">
        <v>53</v>
      </c>
      <c r="C64" s="16">
        <v>0</v>
      </c>
      <c r="D64" s="44">
        <v>0</v>
      </c>
      <c r="E64" s="44">
        <v>0</v>
      </c>
      <c r="F64" s="44">
        <v>0</v>
      </c>
      <c r="G64" s="18">
        <f>C64/'П 1'!C62</f>
        <v>0</v>
      </c>
      <c r="H64" s="18">
        <f>D64/'П 1'!C62</f>
        <v>0</v>
      </c>
      <c r="I64" s="18">
        <v>0</v>
      </c>
      <c r="J64" s="16">
        <v>82</v>
      </c>
      <c r="K64" s="16">
        <v>82</v>
      </c>
      <c r="L64" s="16">
        <v>82</v>
      </c>
      <c r="M64" s="43">
        <f t="shared" si="0"/>
        <v>82</v>
      </c>
      <c r="N64" s="16">
        <v>82</v>
      </c>
    </row>
    <row r="65" spans="1:14" ht="12.75">
      <c r="A65" s="1">
        <v>55</v>
      </c>
      <c r="B65" s="2" t="s">
        <v>54</v>
      </c>
      <c r="C65" s="16">
        <v>0</v>
      </c>
      <c r="D65" s="44">
        <v>0</v>
      </c>
      <c r="E65" s="44">
        <v>0</v>
      </c>
      <c r="F65" s="44">
        <v>0</v>
      </c>
      <c r="G65" s="18">
        <f>C65/'П 1'!C63</f>
        <v>0</v>
      </c>
      <c r="H65" s="18">
        <f>D65/'П 1'!C63</f>
        <v>0</v>
      </c>
      <c r="I65" s="18">
        <v>0</v>
      </c>
      <c r="J65" s="16">
        <v>82</v>
      </c>
      <c r="K65" s="16">
        <v>82</v>
      </c>
      <c r="L65" s="16">
        <v>82</v>
      </c>
      <c r="M65" s="43">
        <f t="shared" si="0"/>
        <v>82</v>
      </c>
      <c r="N65" s="16">
        <v>82</v>
      </c>
    </row>
    <row r="66" spans="1:14" ht="12.75">
      <c r="A66" s="1">
        <v>56</v>
      </c>
      <c r="B66" s="2" t="s">
        <v>55</v>
      </c>
      <c r="C66" s="21">
        <v>1</v>
      </c>
      <c r="D66" s="34">
        <v>0</v>
      </c>
      <c r="E66" s="34">
        <v>8</v>
      </c>
      <c r="F66" s="34">
        <v>8</v>
      </c>
      <c r="G66" s="22">
        <f>C66/'П 1'!C64</f>
        <v>0.02</v>
      </c>
      <c r="H66" s="22">
        <f>D66/'П 1'!C64</f>
        <v>0</v>
      </c>
      <c r="I66" s="22">
        <f>F66/E66</f>
        <v>1</v>
      </c>
      <c r="J66" s="21">
        <f aca="true" t="shared" si="7" ref="J66:L68">RANK(G66,G$11:G$92,0)</f>
        <v>40</v>
      </c>
      <c r="K66" s="21">
        <f t="shared" si="7"/>
        <v>41</v>
      </c>
      <c r="L66" s="21">
        <f t="shared" si="7"/>
        <v>2</v>
      </c>
      <c r="M66" s="33">
        <f t="shared" si="0"/>
        <v>27.666666666666668</v>
      </c>
      <c r="N66" s="21">
        <f>RANK(M66,M$11:M$92,1)</f>
        <v>33</v>
      </c>
    </row>
    <row r="67" spans="1:14" ht="12.75">
      <c r="A67" s="1">
        <v>57</v>
      </c>
      <c r="B67" s="2" t="s">
        <v>56</v>
      </c>
      <c r="C67" s="21">
        <v>2</v>
      </c>
      <c r="D67" s="34">
        <v>16</v>
      </c>
      <c r="E67" s="34">
        <v>16</v>
      </c>
      <c r="F67" s="34">
        <v>0</v>
      </c>
      <c r="G67" s="22">
        <f>C67/'П 1'!C65</f>
        <v>0.022727272727272728</v>
      </c>
      <c r="H67" s="22">
        <f>D67/'П 1'!C65</f>
        <v>0.18181818181818182</v>
      </c>
      <c r="I67" s="22">
        <f>F67/E67</f>
        <v>0</v>
      </c>
      <c r="J67" s="21">
        <f t="shared" si="7"/>
        <v>38</v>
      </c>
      <c r="K67" s="21">
        <f t="shared" si="7"/>
        <v>40</v>
      </c>
      <c r="L67" s="21">
        <f t="shared" si="7"/>
        <v>33</v>
      </c>
      <c r="M67" s="33">
        <f t="shared" si="0"/>
        <v>37</v>
      </c>
      <c r="N67" s="21">
        <f>RANK(M67,M$11:M$92,1)</f>
        <v>41</v>
      </c>
    </row>
    <row r="68" spans="1:14" ht="12.75">
      <c r="A68" s="1">
        <v>58</v>
      </c>
      <c r="B68" s="2" t="s">
        <v>57</v>
      </c>
      <c r="C68" s="21">
        <v>1</v>
      </c>
      <c r="D68" s="34">
        <v>10</v>
      </c>
      <c r="E68" s="34">
        <v>10</v>
      </c>
      <c r="F68" s="34">
        <v>10</v>
      </c>
      <c r="G68" s="22">
        <f>C68/'П 1'!C66</f>
        <v>0.02564102564102564</v>
      </c>
      <c r="H68" s="22">
        <f>D68/'П 1'!C66</f>
        <v>0.2564102564102564</v>
      </c>
      <c r="I68" s="22">
        <f>F68/E68</f>
        <v>1</v>
      </c>
      <c r="J68" s="21">
        <f t="shared" si="7"/>
        <v>36</v>
      </c>
      <c r="K68" s="21">
        <f t="shared" si="7"/>
        <v>38</v>
      </c>
      <c r="L68" s="21">
        <f t="shared" si="7"/>
        <v>2</v>
      </c>
      <c r="M68" s="33">
        <f t="shared" si="0"/>
        <v>25.333333333333332</v>
      </c>
      <c r="N68" s="21">
        <f>RANK(M68,M$11:M$92,1)</f>
        <v>29</v>
      </c>
    </row>
    <row r="69" spans="1:14" ht="12.75">
      <c r="A69" s="1">
        <v>59</v>
      </c>
      <c r="B69" s="2" t="s">
        <v>58</v>
      </c>
      <c r="C69" s="16">
        <v>0</v>
      </c>
      <c r="D69" s="44">
        <v>0</v>
      </c>
      <c r="E69" s="44">
        <v>0</v>
      </c>
      <c r="F69" s="44">
        <v>0</v>
      </c>
      <c r="G69" s="18">
        <f>C69/'П 1'!C67</f>
        <v>0</v>
      </c>
      <c r="H69" s="18">
        <f>D69/'П 1'!C67</f>
        <v>0</v>
      </c>
      <c r="I69" s="18">
        <v>0</v>
      </c>
      <c r="J69" s="16">
        <v>82</v>
      </c>
      <c r="K69" s="16">
        <v>82</v>
      </c>
      <c r="L69" s="16">
        <v>82</v>
      </c>
      <c r="M69" s="43">
        <f t="shared" si="0"/>
        <v>82</v>
      </c>
      <c r="N69" s="16">
        <v>82</v>
      </c>
    </row>
    <row r="70" spans="1:14" ht="12.75">
      <c r="A70" s="1">
        <v>60</v>
      </c>
      <c r="B70" s="2" t="s">
        <v>59</v>
      </c>
      <c r="C70" s="16">
        <v>0</v>
      </c>
      <c r="D70" s="44">
        <v>0</v>
      </c>
      <c r="E70" s="44">
        <v>0</v>
      </c>
      <c r="F70" s="44">
        <v>0</v>
      </c>
      <c r="G70" s="18">
        <f>C70/'П 1'!C68</f>
        <v>0</v>
      </c>
      <c r="H70" s="18">
        <f>D70/'П 1'!C68</f>
        <v>0</v>
      </c>
      <c r="I70" s="18">
        <v>0</v>
      </c>
      <c r="J70" s="16">
        <v>82</v>
      </c>
      <c r="K70" s="16">
        <v>82</v>
      </c>
      <c r="L70" s="16">
        <v>82</v>
      </c>
      <c r="M70" s="43">
        <f t="shared" si="0"/>
        <v>82</v>
      </c>
      <c r="N70" s="16">
        <v>82</v>
      </c>
    </row>
    <row r="71" spans="1:14" ht="12.75">
      <c r="A71" s="1">
        <v>61</v>
      </c>
      <c r="B71" s="2" t="s">
        <v>60</v>
      </c>
      <c r="C71" s="16">
        <v>0</v>
      </c>
      <c r="D71" s="44">
        <v>0</v>
      </c>
      <c r="E71" s="44">
        <v>0</v>
      </c>
      <c r="F71" s="44">
        <v>0</v>
      </c>
      <c r="G71" s="18">
        <f>C71/'П 1'!C69</f>
        <v>0</v>
      </c>
      <c r="H71" s="18">
        <f>D71/'П 1'!C69</f>
        <v>0</v>
      </c>
      <c r="I71" s="18">
        <v>0</v>
      </c>
      <c r="J71" s="16">
        <v>82</v>
      </c>
      <c r="K71" s="16">
        <v>82</v>
      </c>
      <c r="L71" s="16">
        <v>82</v>
      </c>
      <c r="M71" s="43">
        <f t="shared" si="0"/>
        <v>82</v>
      </c>
      <c r="N71" s="16">
        <v>82</v>
      </c>
    </row>
    <row r="72" spans="1:14" ht="12.75">
      <c r="A72" s="1">
        <v>62</v>
      </c>
      <c r="B72" s="2" t="s">
        <v>61</v>
      </c>
      <c r="C72" s="16">
        <v>0</v>
      </c>
      <c r="D72" s="44">
        <v>0</v>
      </c>
      <c r="E72" s="44">
        <v>0</v>
      </c>
      <c r="F72" s="44">
        <v>0</v>
      </c>
      <c r="G72" s="18">
        <f>C72/'П 1'!C70</f>
        <v>0</v>
      </c>
      <c r="H72" s="18">
        <f>D72/'П 1'!C70</f>
        <v>0</v>
      </c>
      <c r="I72" s="18">
        <v>0</v>
      </c>
      <c r="J72" s="16">
        <v>82</v>
      </c>
      <c r="K72" s="16">
        <v>82</v>
      </c>
      <c r="L72" s="16">
        <v>82</v>
      </c>
      <c r="M72" s="43">
        <f t="shared" si="0"/>
        <v>82</v>
      </c>
      <c r="N72" s="16">
        <v>82</v>
      </c>
    </row>
    <row r="73" spans="1:14" ht="12.75">
      <c r="A73" s="1">
        <v>63</v>
      </c>
      <c r="B73" s="2" t="s">
        <v>62</v>
      </c>
      <c r="C73" s="21">
        <v>4</v>
      </c>
      <c r="D73" s="34">
        <v>46</v>
      </c>
      <c r="E73" s="34">
        <v>30</v>
      </c>
      <c r="F73" s="34">
        <v>16</v>
      </c>
      <c r="G73" s="22">
        <f>C73/'П 1'!C71</f>
        <v>0.0975609756097561</v>
      </c>
      <c r="H73" s="22">
        <f>D73/'П 1'!C71</f>
        <v>1.1219512195121952</v>
      </c>
      <c r="I73" s="22">
        <f>F73/E73</f>
        <v>0.5333333333333333</v>
      </c>
      <c r="J73" s="21">
        <f aca="true" t="shared" si="8" ref="J73:L75">RANK(G73,G$11:G$92,0)</f>
        <v>18</v>
      </c>
      <c r="K73" s="21">
        <f t="shared" si="8"/>
        <v>20</v>
      </c>
      <c r="L73" s="21">
        <f t="shared" si="8"/>
        <v>26</v>
      </c>
      <c r="M73" s="33">
        <f t="shared" si="0"/>
        <v>21.333333333333332</v>
      </c>
      <c r="N73" s="21">
        <f>RANK(M73,M$11:M$92,1)</f>
        <v>23</v>
      </c>
    </row>
    <row r="74" spans="1:14" ht="12.75">
      <c r="A74" s="1">
        <v>64</v>
      </c>
      <c r="B74" s="2" t="s">
        <v>63</v>
      </c>
      <c r="C74" s="21">
        <v>3</v>
      </c>
      <c r="D74" s="34">
        <v>45</v>
      </c>
      <c r="E74" s="34">
        <v>45</v>
      </c>
      <c r="F74" s="34">
        <v>45</v>
      </c>
      <c r="G74" s="22">
        <f>C74/'П 1'!C72</f>
        <v>0.12</v>
      </c>
      <c r="H74" s="22">
        <f>D74/'П 1'!C72</f>
        <v>1.8</v>
      </c>
      <c r="I74" s="22">
        <f>F74/E74</f>
        <v>1</v>
      </c>
      <c r="J74" s="21">
        <f t="shared" si="8"/>
        <v>14</v>
      </c>
      <c r="K74" s="21">
        <f t="shared" si="8"/>
        <v>15</v>
      </c>
      <c r="L74" s="21">
        <f t="shared" si="8"/>
        <v>2</v>
      </c>
      <c r="M74" s="33">
        <f t="shared" si="0"/>
        <v>10.333333333333334</v>
      </c>
      <c r="N74" s="21">
        <f>RANK(M74,M$11:M$92,1)</f>
        <v>6</v>
      </c>
    </row>
    <row r="75" spans="1:14" s="31" customFormat="1" ht="12.75">
      <c r="A75" s="1">
        <v>65</v>
      </c>
      <c r="B75" s="2" t="s">
        <v>64</v>
      </c>
      <c r="C75" s="21">
        <v>19</v>
      </c>
      <c r="D75" s="34">
        <v>283</v>
      </c>
      <c r="E75" s="34">
        <v>265</v>
      </c>
      <c r="F75" s="34">
        <v>240</v>
      </c>
      <c r="G75" s="22">
        <f>C75/'П 1'!C73</f>
        <v>0.35625</v>
      </c>
      <c r="H75" s="22">
        <f>D75/'П 1'!C73</f>
        <v>5.3062499999999995</v>
      </c>
      <c r="I75" s="22">
        <f>F75/E75</f>
        <v>0.9056603773584906</v>
      </c>
      <c r="J75" s="21">
        <f t="shared" si="8"/>
        <v>7</v>
      </c>
      <c r="K75" s="21">
        <f t="shared" si="8"/>
        <v>8</v>
      </c>
      <c r="L75" s="21">
        <f t="shared" si="8"/>
        <v>17</v>
      </c>
      <c r="M75" s="33">
        <f t="shared" si="0"/>
        <v>10.666666666666666</v>
      </c>
      <c r="N75" s="21">
        <f>RANK(M75,M$11:M$92,1)</f>
        <v>8</v>
      </c>
    </row>
    <row r="76" spans="1:14" ht="12.75">
      <c r="A76" s="1">
        <v>66</v>
      </c>
      <c r="B76" s="2" t="s">
        <v>65</v>
      </c>
      <c r="C76" s="16">
        <v>0</v>
      </c>
      <c r="D76" s="44">
        <v>0</v>
      </c>
      <c r="E76" s="44">
        <v>0</v>
      </c>
      <c r="F76" s="44">
        <v>0</v>
      </c>
      <c r="G76" s="18">
        <f>C76/'П 1'!C74</f>
        <v>0</v>
      </c>
      <c r="H76" s="18">
        <f>D76/'П 1'!C74</f>
        <v>0</v>
      </c>
      <c r="I76" s="18">
        <v>0</v>
      </c>
      <c r="J76" s="16">
        <v>82</v>
      </c>
      <c r="K76" s="16">
        <v>82</v>
      </c>
      <c r="L76" s="16">
        <v>82</v>
      </c>
      <c r="M76" s="43">
        <f aca="true" t="shared" si="9" ref="M76:M92">(J76+K76+L76)/3</f>
        <v>82</v>
      </c>
      <c r="N76" s="16">
        <v>82</v>
      </c>
    </row>
    <row r="77" spans="1:14" ht="12.75">
      <c r="A77" s="1">
        <v>67</v>
      </c>
      <c r="B77" s="2" t="s">
        <v>66</v>
      </c>
      <c r="C77" s="16">
        <v>0</v>
      </c>
      <c r="D77" s="44">
        <v>0</v>
      </c>
      <c r="E77" s="44">
        <v>0</v>
      </c>
      <c r="F77" s="44">
        <v>0</v>
      </c>
      <c r="G77" s="18">
        <f>C77/'П 1'!C75</f>
        <v>0</v>
      </c>
      <c r="H77" s="18">
        <f>D77/'П 1'!C75</f>
        <v>0</v>
      </c>
      <c r="I77" s="18">
        <v>0</v>
      </c>
      <c r="J77" s="16">
        <v>82</v>
      </c>
      <c r="K77" s="16">
        <v>82</v>
      </c>
      <c r="L77" s="16">
        <v>82</v>
      </c>
      <c r="M77" s="43">
        <f t="shared" si="9"/>
        <v>82</v>
      </c>
      <c r="N77" s="16">
        <v>82</v>
      </c>
    </row>
    <row r="78" spans="1:14" ht="12.75">
      <c r="A78" s="1">
        <v>68</v>
      </c>
      <c r="B78" s="2" t="s">
        <v>67</v>
      </c>
      <c r="C78" s="21">
        <v>1</v>
      </c>
      <c r="D78" s="34">
        <v>20</v>
      </c>
      <c r="E78" s="34">
        <v>20</v>
      </c>
      <c r="F78" s="34">
        <v>0</v>
      </c>
      <c r="G78" s="22">
        <f>C78/'П 1'!C76</f>
        <v>0.02857142857142857</v>
      </c>
      <c r="H78" s="22">
        <f>D78/'П 1'!C76</f>
        <v>0.5714285714285714</v>
      </c>
      <c r="I78" s="22">
        <f aca="true" t="shared" si="10" ref="I78:I91">F78/E78</f>
        <v>0</v>
      </c>
      <c r="J78" s="21">
        <f aca="true" t="shared" si="11" ref="J78:J91">RANK(G78,G$11:G$92,0)</f>
        <v>35</v>
      </c>
      <c r="K78" s="21">
        <f aca="true" t="shared" si="12" ref="K78:K91">RANK(H78,H$11:H$92,0)</f>
        <v>31</v>
      </c>
      <c r="L78" s="21">
        <f aca="true" t="shared" si="13" ref="L78:L91">RANK(I78,I$11:I$92,0)</f>
        <v>33</v>
      </c>
      <c r="M78" s="33">
        <f t="shared" si="9"/>
        <v>33</v>
      </c>
      <c r="N78" s="21">
        <f aca="true" t="shared" si="14" ref="N78:N91">RANK(M78,M$11:M$92,1)</f>
        <v>39</v>
      </c>
    </row>
    <row r="79" spans="1:14" ht="12.75">
      <c r="A79" s="1">
        <v>69</v>
      </c>
      <c r="B79" s="2" t="s">
        <v>68</v>
      </c>
      <c r="C79" s="16">
        <v>0</v>
      </c>
      <c r="D79" s="44">
        <v>0</v>
      </c>
      <c r="E79" s="44">
        <v>0</v>
      </c>
      <c r="F79" s="44">
        <v>0</v>
      </c>
      <c r="G79" s="18">
        <f>C79/'П 1'!C77</f>
        <v>0</v>
      </c>
      <c r="H79" s="18">
        <f>D79/'П 1'!C77</f>
        <v>0</v>
      </c>
      <c r="I79" s="18">
        <v>0</v>
      </c>
      <c r="J79" s="16">
        <v>82</v>
      </c>
      <c r="K79" s="16">
        <v>82</v>
      </c>
      <c r="L79" s="16">
        <v>82</v>
      </c>
      <c r="M79" s="43">
        <f t="shared" si="9"/>
        <v>82</v>
      </c>
      <c r="N79" s="16">
        <v>82</v>
      </c>
    </row>
    <row r="80" spans="1:14" ht="12.75">
      <c r="A80" s="1">
        <v>70</v>
      </c>
      <c r="B80" s="2" t="s">
        <v>69</v>
      </c>
      <c r="C80" s="21">
        <v>4</v>
      </c>
      <c r="D80" s="34">
        <v>60</v>
      </c>
      <c r="E80" s="34">
        <v>60</v>
      </c>
      <c r="F80" s="34">
        <v>15</v>
      </c>
      <c r="G80" s="22">
        <f>C80/'П 1'!C78</f>
        <v>0.11428571428571428</v>
      </c>
      <c r="H80" s="22">
        <f>D80/'П 1'!C78</f>
        <v>1.7142857142857142</v>
      </c>
      <c r="I80" s="22">
        <f t="shared" si="10"/>
        <v>0.25</v>
      </c>
      <c r="J80" s="21">
        <f t="shared" si="11"/>
        <v>15</v>
      </c>
      <c r="K80" s="21">
        <f t="shared" si="12"/>
        <v>16</v>
      </c>
      <c r="L80" s="21">
        <f t="shared" si="13"/>
        <v>30</v>
      </c>
      <c r="M80" s="33">
        <f t="shared" si="9"/>
        <v>20.333333333333332</v>
      </c>
      <c r="N80" s="21">
        <f t="shared" si="14"/>
        <v>20</v>
      </c>
    </row>
    <row r="81" spans="1:14" ht="12.75">
      <c r="A81" s="1">
        <v>71</v>
      </c>
      <c r="B81" s="2" t="s">
        <v>70</v>
      </c>
      <c r="C81" s="21">
        <v>3</v>
      </c>
      <c r="D81" s="34">
        <v>26</v>
      </c>
      <c r="E81" s="34">
        <v>26</v>
      </c>
      <c r="F81" s="34">
        <v>16</v>
      </c>
      <c r="G81" s="22">
        <f>C81/'П 1'!C79</f>
        <v>0.07692307692307693</v>
      </c>
      <c r="H81" s="22">
        <f>D81/'П 1'!C79</f>
        <v>0.6666666666666666</v>
      </c>
      <c r="I81" s="22">
        <f t="shared" si="10"/>
        <v>0.6153846153846154</v>
      </c>
      <c r="J81" s="21">
        <f t="shared" si="11"/>
        <v>21</v>
      </c>
      <c r="K81" s="21">
        <f t="shared" si="12"/>
        <v>26</v>
      </c>
      <c r="L81" s="21">
        <f t="shared" si="13"/>
        <v>25</v>
      </c>
      <c r="M81" s="33">
        <f t="shared" si="9"/>
        <v>24</v>
      </c>
      <c r="N81" s="21">
        <f t="shared" si="14"/>
        <v>28</v>
      </c>
    </row>
    <row r="82" spans="1:14" ht="12.75">
      <c r="A82" s="1">
        <v>72</v>
      </c>
      <c r="B82" s="2" t="s">
        <v>71</v>
      </c>
      <c r="C82" s="21">
        <v>95</v>
      </c>
      <c r="D82" s="34">
        <v>3459.5</v>
      </c>
      <c r="E82" s="34">
        <v>2078.2</v>
      </c>
      <c r="F82" s="34">
        <v>1849.1</v>
      </c>
      <c r="G82" s="22">
        <f>C82/'П 1'!C80</f>
        <v>3.568075117370892</v>
      </c>
      <c r="H82" s="22">
        <f>D82/'П 1'!C80</f>
        <v>129.93427230046947</v>
      </c>
      <c r="I82" s="22">
        <f t="shared" si="10"/>
        <v>0.8897603695505727</v>
      </c>
      <c r="J82" s="21">
        <f t="shared" si="11"/>
        <v>1</v>
      </c>
      <c r="K82" s="21">
        <f t="shared" si="12"/>
        <v>1</v>
      </c>
      <c r="L82" s="21">
        <f t="shared" si="13"/>
        <v>18</v>
      </c>
      <c r="M82" s="33">
        <f t="shared" si="9"/>
        <v>6.666666666666667</v>
      </c>
      <c r="N82" s="21">
        <f t="shared" si="14"/>
        <v>2</v>
      </c>
    </row>
    <row r="83" spans="1:14" ht="12.75">
      <c r="A83" s="1">
        <v>73</v>
      </c>
      <c r="B83" s="2" t="s">
        <v>72</v>
      </c>
      <c r="C83" s="21">
        <v>2</v>
      </c>
      <c r="D83" s="34">
        <v>23</v>
      </c>
      <c r="E83" s="34">
        <v>23</v>
      </c>
      <c r="F83" s="34">
        <v>0</v>
      </c>
      <c r="G83" s="22">
        <f>C83/'П 1'!C81</f>
        <v>0.04987360797977728</v>
      </c>
      <c r="H83" s="22">
        <f>D83/'П 1'!C81</f>
        <v>0.5735464917674388</v>
      </c>
      <c r="I83" s="22">
        <f t="shared" si="10"/>
        <v>0</v>
      </c>
      <c r="J83" s="21">
        <f t="shared" si="11"/>
        <v>26</v>
      </c>
      <c r="K83" s="21">
        <f t="shared" si="12"/>
        <v>30</v>
      </c>
      <c r="L83" s="21">
        <f t="shared" si="13"/>
        <v>33</v>
      </c>
      <c r="M83" s="33">
        <f t="shared" si="9"/>
        <v>29.666666666666668</v>
      </c>
      <c r="N83" s="21">
        <f t="shared" si="14"/>
        <v>37</v>
      </c>
    </row>
    <row r="84" spans="1:14" ht="12.75">
      <c r="A84" s="1">
        <v>74</v>
      </c>
      <c r="B84" s="2" t="s">
        <v>73</v>
      </c>
      <c r="C84" s="21">
        <v>1</v>
      </c>
      <c r="D84" s="34">
        <v>8</v>
      </c>
      <c r="E84" s="34">
        <v>8</v>
      </c>
      <c r="F84" s="34">
        <v>8</v>
      </c>
      <c r="G84" s="22">
        <f>C84/'П 1'!C82</f>
        <v>0.05680049797696857</v>
      </c>
      <c r="H84" s="22">
        <f>D84/'П 1'!C82</f>
        <v>0.45440398381574854</v>
      </c>
      <c r="I84" s="22">
        <f t="shared" si="10"/>
        <v>1</v>
      </c>
      <c r="J84" s="21">
        <f t="shared" si="11"/>
        <v>24</v>
      </c>
      <c r="K84" s="21">
        <f t="shared" si="12"/>
        <v>33</v>
      </c>
      <c r="L84" s="21">
        <f t="shared" si="13"/>
        <v>2</v>
      </c>
      <c r="M84" s="33">
        <f t="shared" si="9"/>
        <v>19.666666666666668</v>
      </c>
      <c r="N84" s="21">
        <f t="shared" si="14"/>
        <v>19</v>
      </c>
    </row>
    <row r="85" spans="1:14" ht="12.75">
      <c r="A85" s="1">
        <v>75</v>
      </c>
      <c r="B85" s="2" t="s">
        <v>74</v>
      </c>
      <c r="C85" s="21">
        <v>1</v>
      </c>
      <c r="D85" s="34">
        <v>15</v>
      </c>
      <c r="E85" s="34">
        <v>15</v>
      </c>
      <c r="F85" s="34">
        <v>0</v>
      </c>
      <c r="G85" s="22">
        <f>C85/'П 1'!C83</f>
        <v>0.038735010081714955</v>
      </c>
      <c r="H85" s="22">
        <f>D85/'П 1'!C83</f>
        <v>0.5810251512257243</v>
      </c>
      <c r="I85" s="22">
        <f t="shared" si="10"/>
        <v>0</v>
      </c>
      <c r="J85" s="21">
        <f t="shared" si="11"/>
        <v>32</v>
      </c>
      <c r="K85" s="21">
        <f t="shared" si="12"/>
        <v>29</v>
      </c>
      <c r="L85" s="21">
        <f t="shared" si="13"/>
        <v>33</v>
      </c>
      <c r="M85" s="33">
        <f t="shared" si="9"/>
        <v>31.333333333333332</v>
      </c>
      <c r="N85" s="21">
        <f t="shared" si="14"/>
        <v>38</v>
      </c>
    </row>
    <row r="86" spans="1:14" ht="12.75">
      <c r="A86" s="1">
        <v>76</v>
      </c>
      <c r="B86" s="2" t="s">
        <v>75</v>
      </c>
      <c r="C86" s="21">
        <v>1</v>
      </c>
      <c r="D86" s="34">
        <v>15</v>
      </c>
      <c r="E86" s="34">
        <v>15</v>
      </c>
      <c r="F86" s="34">
        <v>15</v>
      </c>
      <c r="G86" s="22">
        <f>C86/'П 1'!C84</f>
        <v>0.0196078431372549</v>
      </c>
      <c r="H86" s="22">
        <f>D86/'П 1'!C84</f>
        <v>0.29411764705882354</v>
      </c>
      <c r="I86" s="22">
        <f t="shared" si="10"/>
        <v>1</v>
      </c>
      <c r="J86" s="21">
        <f t="shared" si="11"/>
        <v>41</v>
      </c>
      <c r="K86" s="21">
        <f t="shared" si="12"/>
        <v>37</v>
      </c>
      <c r="L86" s="21">
        <f t="shared" si="13"/>
        <v>2</v>
      </c>
      <c r="M86" s="33">
        <f t="shared" si="9"/>
        <v>26.666666666666668</v>
      </c>
      <c r="N86" s="21">
        <f t="shared" si="14"/>
        <v>31</v>
      </c>
    </row>
    <row r="87" spans="1:14" ht="12.75">
      <c r="A87" s="1">
        <v>77</v>
      </c>
      <c r="B87" s="2" t="s">
        <v>76</v>
      </c>
      <c r="C87" s="21">
        <v>1</v>
      </c>
      <c r="D87" s="34">
        <v>20</v>
      </c>
      <c r="E87" s="34">
        <v>20</v>
      </c>
      <c r="F87" s="34">
        <v>20</v>
      </c>
      <c r="G87" s="22">
        <f>C87/'П 1'!C85</f>
        <v>0.08333333333333333</v>
      </c>
      <c r="H87" s="22">
        <f>D87/'П 1'!C85</f>
        <v>1.6666666666666667</v>
      </c>
      <c r="I87" s="22">
        <f t="shared" si="10"/>
        <v>1</v>
      </c>
      <c r="J87" s="21">
        <f t="shared" si="11"/>
        <v>19</v>
      </c>
      <c r="K87" s="21">
        <f t="shared" si="12"/>
        <v>17</v>
      </c>
      <c r="L87" s="21">
        <f t="shared" si="13"/>
        <v>2</v>
      </c>
      <c r="M87" s="33">
        <f t="shared" si="9"/>
        <v>12.666666666666666</v>
      </c>
      <c r="N87" s="21">
        <f t="shared" si="14"/>
        <v>10</v>
      </c>
    </row>
    <row r="88" spans="1:14" ht="12.75">
      <c r="A88" s="1">
        <v>78</v>
      </c>
      <c r="B88" s="2" t="s">
        <v>77</v>
      </c>
      <c r="C88" s="21">
        <v>1</v>
      </c>
      <c r="D88" s="34">
        <v>20</v>
      </c>
      <c r="E88" s="34">
        <v>20</v>
      </c>
      <c r="F88" s="34">
        <v>0</v>
      </c>
      <c r="G88" s="22">
        <f>C88/'П 1'!C86</f>
        <v>0.041666666666666664</v>
      </c>
      <c r="H88" s="22">
        <f>D88/'П 1'!C86</f>
        <v>0.8333333333333334</v>
      </c>
      <c r="I88" s="22">
        <f t="shared" si="10"/>
        <v>0</v>
      </c>
      <c r="J88" s="21">
        <f t="shared" si="11"/>
        <v>29</v>
      </c>
      <c r="K88" s="21">
        <f t="shared" si="12"/>
        <v>22</v>
      </c>
      <c r="L88" s="21">
        <f t="shared" si="13"/>
        <v>33</v>
      </c>
      <c r="M88" s="33">
        <f t="shared" si="9"/>
        <v>28</v>
      </c>
      <c r="N88" s="21">
        <f t="shared" si="14"/>
        <v>34</v>
      </c>
    </row>
    <row r="89" spans="1:14" ht="12.75">
      <c r="A89" s="1">
        <v>79</v>
      </c>
      <c r="B89" s="2" t="s">
        <v>78</v>
      </c>
      <c r="C89" s="21">
        <v>6</v>
      </c>
      <c r="D89" s="34">
        <v>280</v>
      </c>
      <c r="E89" s="34">
        <v>280</v>
      </c>
      <c r="F89" s="34">
        <v>230</v>
      </c>
      <c r="G89" s="22">
        <f>C89/'П 1'!C87</f>
        <v>0.5229226361031519</v>
      </c>
      <c r="H89" s="22">
        <f>D89/'П 1'!C87</f>
        <v>24.403056351480423</v>
      </c>
      <c r="I89" s="22">
        <f t="shared" si="10"/>
        <v>0.8214285714285714</v>
      </c>
      <c r="J89" s="21">
        <f t="shared" si="11"/>
        <v>4</v>
      </c>
      <c r="K89" s="21">
        <f t="shared" si="12"/>
        <v>2</v>
      </c>
      <c r="L89" s="21">
        <f t="shared" si="13"/>
        <v>21</v>
      </c>
      <c r="M89" s="33">
        <f t="shared" si="9"/>
        <v>9</v>
      </c>
      <c r="N89" s="21">
        <f t="shared" si="14"/>
        <v>4</v>
      </c>
    </row>
    <row r="90" spans="1:14" ht="12.75">
      <c r="A90" s="1">
        <v>80</v>
      </c>
      <c r="B90" s="2" t="s">
        <v>79</v>
      </c>
      <c r="C90" s="36">
        <v>29</v>
      </c>
      <c r="D90" s="34">
        <v>671</v>
      </c>
      <c r="E90" s="34">
        <v>671</v>
      </c>
      <c r="F90" s="34">
        <v>586</v>
      </c>
      <c r="G90" s="22">
        <f>C90/'П 1'!C88</f>
        <v>1.0347018572825024</v>
      </c>
      <c r="H90" s="22">
        <f>D90/'П 1'!C88</f>
        <v>23.94086021505376</v>
      </c>
      <c r="I90" s="22">
        <f t="shared" si="10"/>
        <v>0.8733233979135618</v>
      </c>
      <c r="J90" s="21">
        <f t="shared" si="11"/>
        <v>2</v>
      </c>
      <c r="K90" s="21">
        <f t="shared" si="12"/>
        <v>3</v>
      </c>
      <c r="L90" s="21">
        <f t="shared" si="13"/>
        <v>19</v>
      </c>
      <c r="M90" s="33">
        <f t="shared" si="9"/>
        <v>8</v>
      </c>
      <c r="N90" s="21">
        <f t="shared" si="14"/>
        <v>3</v>
      </c>
    </row>
    <row r="91" spans="1:14" ht="12.75">
      <c r="A91" s="1">
        <v>81</v>
      </c>
      <c r="B91" s="2" t="s">
        <v>80</v>
      </c>
      <c r="C91" s="21">
        <v>16</v>
      </c>
      <c r="D91" s="34">
        <v>243</v>
      </c>
      <c r="E91" s="34">
        <v>145</v>
      </c>
      <c r="F91" s="34">
        <v>115</v>
      </c>
      <c r="G91" s="22">
        <f>C91/'П 1'!C89</f>
        <v>0.8563049853372433</v>
      </c>
      <c r="H91" s="22">
        <f>D91/'П 1'!C89</f>
        <v>13.005131964809383</v>
      </c>
      <c r="I91" s="22">
        <f t="shared" si="10"/>
        <v>0.7931034482758621</v>
      </c>
      <c r="J91" s="21">
        <f t="shared" si="11"/>
        <v>3</v>
      </c>
      <c r="K91" s="21">
        <f t="shared" si="12"/>
        <v>4</v>
      </c>
      <c r="L91" s="21">
        <f t="shared" si="13"/>
        <v>23</v>
      </c>
      <c r="M91" s="33">
        <f t="shared" si="9"/>
        <v>10</v>
      </c>
      <c r="N91" s="21">
        <f t="shared" si="14"/>
        <v>5</v>
      </c>
    </row>
    <row r="92" spans="1:14" ht="12.75">
      <c r="A92" s="1">
        <v>82</v>
      </c>
      <c r="B92" s="2" t="s">
        <v>81</v>
      </c>
      <c r="C92" s="16">
        <v>0</v>
      </c>
      <c r="D92" s="44">
        <v>0</v>
      </c>
      <c r="E92" s="44">
        <v>0</v>
      </c>
      <c r="F92" s="44">
        <v>0</v>
      </c>
      <c r="G92" s="18">
        <f>C92/'П 1'!C90</f>
        <v>0</v>
      </c>
      <c r="H92" s="18">
        <f>D92/'П 1'!C90</f>
        <v>0</v>
      </c>
      <c r="I92" s="18">
        <v>0</v>
      </c>
      <c r="J92" s="16">
        <v>82</v>
      </c>
      <c r="K92" s="16">
        <v>82</v>
      </c>
      <c r="L92" s="16">
        <v>82</v>
      </c>
      <c r="M92" s="43">
        <f t="shared" si="9"/>
        <v>82</v>
      </c>
      <c r="N92" s="16">
        <v>82</v>
      </c>
    </row>
  </sheetData>
  <sheetProtection/>
  <mergeCells count="1">
    <mergeCell ref="B3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</sheetPr>
  <dimension ref="A3:P92"/>
  <sheetViews>
    <sheetView zoomScalePageLayoutView="0" workbookViewId="0" topLeftCell="A51">
      <selection activeCell="D13" sqref="D13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4" width="14.28125" style="0" customWidth="1"/>
    <col min="5" max="5" width="15.421875" style="0" customWidth="1"/>
    <col min="6" max="6" width="12.421875" style="0" customWidth="1"/>
    <col min="7" max="7" width="17.421875" style="0" customWidth="1"/>
    <col min="8" max="8" width="19.57421875" style="0" customWidth="1"/>
    <col min="9" max="9" width="10.8515625" style="0" customWidth="1"/>
    <col min="10" max="10" width="15.28125" style="0" customWidth="1"/>
    <col min="12" max="12" width="10.421875" style="0" customWidth="1"/>
  </cols>
  <sheetData>
    <row r="3" spans="2:16" ht="18" customHeight="1">
      <c r="B3" s="97" t="s">
        <v>97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2:16" ht="21.7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9" spans="3:6" ht="11.25" customHeight="1">
      <c r="C9" t="s">
        <v>261</v>
      </c>
      <c r="D9" t="s">
        <v>261</v>
      </c>
      <c r="E9" t="s">
        <v>261</v>
      </c>
      <c r="F9" t="s">
        <v>261</v>
      </c>
    </row>
    <row r="10" spans="1:14" ht="52.5">
      <c r="A10" s="15"/>
      <c r="B10" s="15"/>
      <c r="C10" s="11" t="s">
        <v>109</v>
      </c>
      <c r="D10" s="11" t="s">
        <v>196</v>
      </c>
      <c r="E10" s="11" t="s">
        <v>198</v>
      </c>
      <c r="F10" s="11" t="s">
        <v>186</v>
      </c>
      <c r="G10" s="11" t="s">
        <v>182</v>
      </c>
      <c r="H10" s="11" t="s">
        <v>197</v>
      </c>
      <c r="I10" s="11" t="s">
        <v>183</v>
      </c>
      <c r="J10" s="11" t="s">
        <v>187</v>
      </c>
      <c r="K10" s="11" t="s">
        <v>188</v>
      </c>
      <c r="L10" s="11" t="s">
        <v>189</v>
      </c>
      <c r="M10" s="11" t="s">
        <v>190</v>
      </c>
      <c r="N10" s="11" t="s">
        <v>195</v>
      </c>
    </row>
    <row r="11" spans="1:14" ht="12.75">
      <c r="A11" s="5">
        <v>1</v>
      </c>
      <c r="B11" s="6" t="s">
        <v>0</v>
      </c>
      <c r="C11" s="23">
        <v>83</v>
      </c>
      <c r="D11" s="26">
        <v>2023.4</v>
      </c>
      <c r="E11" s="26">
        <v>1401.3</v>
      </c>
      <c r="F11" s="26">
        <v>1521.3</v>
      </c>
      <c r="G11" s="9">
        <f>C11/'П 1'!C9</f>
        <v>6.916666666666667</v>
      </c>
      <c r="H11" s="9">
        <f>D11/'П 1'!C9</f>
        <v>168.61666666666667</v>
      </c>
      <c r="I11" s="9">
        <f>F11/E11</f>
        <v>1.0856347677156926</v>
      </c>
      <c r="J11" s="8">
        <f>RANK(G11,G$11:G$92,0)</f>
        <v>4</v>
      </c>
      <c r="K11" s="8">
        <f>RANK(H11,H$11:H$92,0)</f>
        <v>5</v>
      </c>
      <c r="L11" s="8">
        <f>RANK(I11,I$11:I$92,0)</f>
        <v>11</v>
      </c>
      <c r="M11" s="23">
        <f>(J11+K11+L11)/3</f>
        <v>6.666666666666667</v>
      </c>
      <c r="N11" s="8">
        <f>RANK(M11,M$11:M$92,1)</f>
        <v>1</v>
      </c>
    </row>
    <row r="12" spans="1:14" ht="12.75">
      <c r="A12" s="1">
        <v>2</v>
      </c>
      <c r="B12" s="2" t="s">
        <v>1</v>
      </c>
      <c r="C12" s="23">
        <v>99</v>
      </c>
      <c r="D12" s="26">
        <v>2887</v>
      </c>
      <c r="E12" s="26">
        <v>2494</v>
      </c>
      <c r="F12" s="26">
        <v>817</v>
      </c>
      <c r="G12" s="9">
        <f>C12/'П 1'!C10</f>
        <v>2.5384615384615383</v>
      </c>
      <c r="H12" s="9">
        <f>D12/'П 1'!C10</f>
        <v>74.02564102564102</v>
      </c>
      <c r="I12" s="9">
        <f aca="true" t="shared" si="0" ref="I12:I75">F12/E12</f>
        <v>0.3275862068965517</v>
      </c>
      <c r="J12" s="8">
        <f aca="true" t="shared" si="1" ref="J12:J75">RANK(G12,G$11:G$92,0)</f>
        <v>32</v>
      </c>
      <c r="K12" s="8">
        <f aca="true" t="shared" si="2" ref="K12:K75">RANK(H12,H$11:H$92,0)</f>
        <v>28</v>
      </c>
      <c r="L12" s="8">
        <f aca="true" t="shared" si="3" ref="L12:L75">RANK(I12,I$11:I$92,0)</f>
        <v>82</v>
      </c>
      <c r="M12" s="23">
        <f aca="true" t="shared" si="4" ref="M12:M75">(J12+K12+L12)/3</f>
        <v>47.333333333333336</v>
      </c>
      <c r="N12" s="8">
        <f aca="true" t="shared" si="5" ref="N12:N75">RANK(M12,M$11:M$92,1)</f>
        <v>53</v>
      </c>
    </row>
    <row r="13" spans="1:14" ht="12.75">
      <c r="A13" s="1">
        <v>3</v>
      </c>
      <c r="B13" s="2" t="s">
        <v>2</v>
      </c>
      <c r="C13" s="23">
        <v>48</v>
      </c>
      <c r="D13" s="26">
        <v>1343</v>
      </c>
      <c r="E13" s="26">
        <v>1184</v>
      </c>
      <c r="F13" s="26">
        <v>1008</v>
      </c>
      <c r="G13" s="9">
        <f>C13/'П 1'!C11</f>
        <v>3.4909090909090907</v>
      </c>
      <c r="H13" s="9">
        <f>D13/'П 1'!C11</f>
        <v>97.67272727272727</v>
      </c>
      <c r="I13" s="9">
        <f t="shared" si="0"/>
        <v>0.8513513513513513</v>
      </c>
      <c r="J13" s="8">
        <f t="shared" si="1"/>
        <v>15</v>
      </c>
      <c r="K13" s="8">
        <f t="shared" si="2"/>
        <v>19</v>
      </c>
      <c r="L13" s="8">
        <f t="shared" si="3"/>
        <v>25</v>
      </c>
      <c r="M13" s="23">
        <f t="shared" si="4"/>
        <v>19.666666666666668</v>
      </c>
      <c r="N13" s="8">
        <f t="shared" si="5"/>
        <v>6</v>
      </c>
    </row>
    <row r="14" spans="1:14" ht="12.75">
      <c r="A14" s="1">
        <v>4</v>
      </c>
      <c r="B14" s="2" t="s">
        <v>3</v>
      </c>
      <c r="C14" s="23">
        <v>60</v>
      </c>
      <c r="D14" s="26">
        <v>2633</v>
      </c>
      <c r="E14" s="26">
        <v>2193</v>
      </c>
      <c r="F14" s="26">
        <v>1133.8</v>
      </c>
      <c r="G14" s="9">
        <f>C14/'П 1'!C12</f>
        <v>2.6671538180489587</v>
      </c>
      <c r="H14" s="9">
        <f>D14/'П 1'!C12</f>
        <v>117.04360004871513</v>
      </c>
      <c r="I14" s="9">
        <f t="shared" si="0"/>
        <v>0.5170086639306886</v>
      </c>
      <c r="J14" s="8">
        <f t="shared" si="1"/>
        <v>29</v>
      </c>
      <c r="K14" s="8">
        <f t="shared" si="2"/>
        <v>11</v>
      </c>
      <c r="L14" s="8">
        <f t="shared" si="3"/>
        <v>69</v>
      </c>
      <c r="M14" s="23">
        <f t="shared" si="4"/>
        <v>36.333333333333336</v>
      </c>
      <c r="N14" s="8">
        <f t="shared" si="5"/>
        <v>34</v>
      </c>
    </row>
    <row r="15" spans="1:14" ht="12.75">
      <c r="A15" s="1">
        <v>5</v>
      </c>
      <c r="B15" s="2" t="s">
        <v>4</v>
      </c>
      <c r="C15" s="23">
        <v>34</v>
      </c>
      <c r="D15" s="26">
        <v>940.1</v>
      </c>
      <c r="E15" s="26">
        <v>740.1</v>
      </c>
      <c r="F15" s="26">
        <v>429.6</v>
      </c>
      <c r="G15" s="9">
        <f>C15/'П 1'!C13</f>
        <v>1.1112106017191978</v>
      </c>
      <c r="H15" s="9">
        <f>D15/'П 1'!C13</f>
        <v>30.72497313753582</v>
      </c>
      <c r="I15" s="9">
        <f t="shared" si="0"/>
        <v>0.5804620997162546</v>
      </c>
      <c r="J15" s="8">
        <f t="shared" si="1"/>
        <v>61</v>
      </c>
      <c r="K15" s="8">
        <f t="shared" si="2"/>
        <v>61</v>
      </c>
      <c r="L15" s="8">
        <f t="shared" si="3"/>
        <v>65</v>
      </c>
      <c r="M15" s="23">
        <f t="shared" si="4"/>
        <v>62.333333333333336</v>
      </c>
      <c r="N15" s="8">
        <f t="shared" si="5"/>
        <v>74</v>
      </c>
    </row>
    <row r="16" spans="1:14" ht="12.75">
      <c r="A16" s="1">
        <v>6</v>
      </c>
      <c r="B16" s="2" t="s">
        <v>5</v>
      </c>
      <c r="C16" s="23">
        <v>207</v>
      </c>
      <c r="D16" s="26">
        <v>5221.9</v>
      </c>
      <c r="E16" s="26">
        <v>4341.4</v>
      </c>
      <c r="F16" s="26">
        <v>3607.7</v>
      </c>
      <c r="G16" s="9">
        <f>C16/'П 1'!C14</f>
        <v>8.28</v>
      </c>
      <c r="H16" s="9">
        <f>D16/'П 1'!C14</f>
        <v>208.87599999999998</v>
      </c>
      <c r="I16" s="9">
        <f t="shared" si="0"/>
        <v>0.8309992168424932</v>
      </c>
      <c r="J16" s="8">
        <f t="shared" si="1"/>
        <v>2</v>
      </c>
      <c r="K16" s="8">
        <f t="shared" si="2"/>
        <v>3</v>
      </c>
      <c r="L16" s="8">
        <f t="shared" si="3"/>
        <v>30</v>
      </c>
      <c r="M16" s="23">
        <f t="shared" si="4"/>
        <v>11.666666666666666</v>
      </c>
      <c r="N16" s="8">
        <f t="shared" si="5"/>
        <v>3</v>
      </c>
    </row>
    <row r="17" spans="1:14" ht="12.75">
      <c r="A17" s="1">
        <v>7</v>
      </c>
      <c r="B17" s="2" t="s">
        <v>6</v>
      </c>
      <c r="C17" s="23">
        <v>123</v>
      </c>
      <c r="D17" s="26">
        <v>3074.4</v>
      </c>
      <c r="E17" s="26">
        <v>2782.1</v>
      </c>
      <c r="F17" s="26">
        <v>971.6</v>
      </c>
      <c r="G17" s="9">
        <f>C17/'П 1'!C15</f>
        <v>2.617021276595745</v>
      </c>
      <c r="H17" s="9">
        <f>D17/'П 1'!C15</f>
        <v>65.41276595744681</v>
      </c>
      <c r="I17" s="9">
        <f t="shared" si="0"/>
        <v>0.3492325940836059</v>
      </c>
      <c r="J17" s="8">
        <f t="shared" si="1"/>
        <v>30</v>
      </c>
      <c r="K17" s="8">
        <f t="shared" si="2"/>
        <v>37</v>
      </c>
      <c r="L17" s="8">
        <f t="shared" si="3"/>
        <v>80</v>
      </c>
      <c r="M17" s="23">
        <f t="shared" si="4"/>
        <v>49</v>
      </c>
      <c r="N17" s="8">
        <f t="shared" si="5"/>
        <v>55</v>
      </c>
    </row>
    <row r="18" spans="1:14" ht="12.75">
      <c r="A18" s="1">
        <v>8</v>
      </c>
      <c r="B18" s="2" t="s">
        <v>7</v>
      </c>
      <c r="C18" s="23">
        <v>13</v>
      </c>
      <c r="D18" s="26">
        <v>196.27</v>
      </c>
      <c r="E18" s="26">
        <v>161.27</v>
      </c>
      <c r="F18" s="26">
        <v>123</v>
      </c>
      <c r="G18" s="9">
        <f>C18/'П 1'!C16</f>
        <v>0.37142857142857144</v>
      </c>
      <c r="H18" s="9">
        <f>D18/'П 1'!C16</f>
        <v>5.607714285714286</v>
      </c>
      <c r="I18" s="9">
        <f t="shared" si="0"/>
        <v>0.7626960997085632</v>
      </c>
      <c r="J18" s="8">
        <f t="shared" si="1"/>
        <v>79</v>
      </c>
      <c r="K18" s="8">
        <f t="shared" si="2"/>
        <v>81</v>
      </c>
      <c r="L18" s="8">
        <f t="shared" si="3"/>
        <v>42</v>
      </c>
      <c r="M18" s="23">
        <f t="shared" si="4"/>
        <v>67.33333333333333</v>
      </c>
      <c r="N18" s="8">
        <f t="shared" si="5"/>
        <v>78</v>
      </c>
    </row>
    <row r="19" spans="1:14" ht="12.75">
      <c r="A19" s="1">
        <v>9</v>
      </c>
      <c r="B19" s="2" t="s">
        <v>8</v>
      </c>
      <c r="C19" s="23">
        <v>25</v>
      </c>
      <c r="D19" s="26">
        <v>655.2</v>
      </c>
      <c r="E19" s="26">
        <v>655.2</v>
      </c>
      <c r="F19" s="26">
        <v>518.9</v>
      </c>
      <c r="G19" s="9">
        <f>C19/'П 1'!C17</f>
        <v>0.8620689655172413</v>
      </c>
      <c r="H19" s="9">
        <f>D19/'П 1'!C17</f>
        <v>22.593103448275862</v>
      </c>
      <c r="I19" s="9">
        <f t="shared" si="0"/>
        <v>0.7919719169719169</v>
      </c>
      <c r="J19" s="8">
        <f t="shared" si="1"/>
        <v>69</v>
      </c>
      <c r="K19" s="8">
        <f t="shared" si="2"/>
        <v>68</v>
      </c>
      <c r="L19" s="8">
        <f t="shared" si="3"/>
        <v>35</v>
      </c>
      <c r="M19" s="23">
        <f t="shared" si="4"/>
        <v>57.333333333333336</v>
      </c>
      <c r="N19" s="8">
        <f t="shared" si="5"/>
        <v>67</v>
      </c>
    </row>
    <row r="20" spans="1:14" ht="12.75">
      <c r="A20" s="1">
        <v>10</v>
      </c>
      <c r="B20" s="2" t="s">
        <v>9</v>
      </c>
      <c r="C20" s="23">
        <v>52</v>
      </c>
      <c r="D20" s="26">
        <v>1212</v>
      </c>
      <c r="E20" s="26">
        <v>1004.3</v>
      </c>
      <c r="F20" s="26">
        <v>590.5</v>
      </c>
      <c r="G20" s="9">
        <f>C20/'П 1'!C18</f>
        <v>2.7981719003390833</v>
      </c>
      <c r="H20" s="9">
        <f>D20/'П 1'!C18</f>
        <v>65.21892967713401</v>
      </c>
      <c r="I20" s="9">
        <f t="shared" si="0"/>
        <v>0.5879717215971324</v>
      </c>
      <c r="J20" s="8">
        <f t="shared" si="1"/>
        <v>26</v>
      </c>
      <c r="K20" s="8">
        <f t="shared" si="2"/>
        <v>38</v>
      </c>
      <c r="L20" s="8">
        <f t="shared" si="3"/>
        <v>62</v>
      </c>
      <c r="M20" s="23">
        <f t="shared" si="4"/>
        <v>42</v>
      </c>
      <c r="N20" s="8">
        <f t="shared" si="5"/>
        <v>43</v>
      </c>
    </row>
    <row r="21" spans="1:14" ht="12.75">
      <c r="A21" s="1">
        <v>11</v>
      </c>
      <c r="B21" s="2" t="s">
        <v>10</v>
      </c>
      <c r="C21" s="23">
        <v>77</v>
      </c>
      <c r="D21" s="26">
        <v>1905.3</v>
      </c>
      <c r="E21" s="26">
        <v>1710.3</v>
      </c>
      <c r="F21" s="26">
        <v>1300.3</v>
      </c>
      <c r="G21" s="9">
        <f>C21/'П 1'!C19</f>
        <v>2.75</v>
      </c>
      <c r="H21" s="9">
        <f>D21/'П 1'!C19</f>
        <v>68.04642857142856</v>
      </c>
      <c r="I21" s="9">
        <f t="shared" si="0"/>
        <v>0.7602759749751505</v>
      </c>
      <c r="J21" s="8">
        <f t="shared" si="1"/>
        <v>27</v>
      </c>
      <c r="K21" s="8">
        <f t="shared" si="2"/>
        <v>36</v>
      </c>
      <c r="L21" s="8">
        <f t="shared" si="3"/>
        <v>43</v>
      </c>
      <c r="M21" s="23">
        <f t="shared" si="4"/>
        <v>35.333333333333336</v>
      </c>
      <c r="N21" s="8">
        <f t="shared" si="5"/>
        <v>32</v>
      </c>
    </row>
    <row r="22" spans="1:14" ht="12.75">
      <c r="A22" s="1">
        <v>12</v>
      </c>
      <c r="B22" s="2" t="s">
        <v>11</v>
      </c>
      <c r="C22" s="23">
        <v>81</v>
      </c>
      <c r="D22" s="26">
        <v>2200</v>
      </c>
      <c r="E22" s="26">
        <v>1173.3</v>
      </c>
      <c r="F22" s="26">
        <v>988</v>
      </c>
      <c r="G22" s="9">
        <f>C22/'П 1'!C20</f>
        <v>1.8837209302325582</v>
      </c>
      <c r="H22" s="9">
        <f>D22/'П 1'!C20</f>
        <v>51.16279069767442</v>
      </c>
      <c r="I22" s="9">
        <f t="shared" si="0"/>
        <v>0.8420693769709368</v>
      </c>
      <c r="J22" s="8">
        <f t="shared" si="1"/>
        <v>46</v>
      </c>
      <c r="K22" s="8">
        <f t="shared" si="2"/>
        <v>47</v>
      </c>
      <c r="L22" s="8">
        <f t="shared" si="3"/>
        <v>29</v>
      </c>
      <c r="M22" s="23">
        <f t="shared" si="4"/>
        <v>40.666666666666664</v>
      </c>
      <c r="N22" s="8">
        <f t="shared" si="5"/>
        <v>41</v>
      </c>
    </row>
    <row r="23" spans="1:14" ht="12.75">
      <c r="A23" s="1">
        <v>13</v>
      </c>
      <c r="B23" s="2" t="s">
        <v>12</v>
      </c>
      <c r="C23" s="23">
        <v>64</v>
      </c>
      <c r="D23" s="26">
        <v>2015</v>
      </c>
      <c r="E23" s="26">
        <v>302.8</v>
      </c>
      <c r="F23" s="26">
        <v>272.8</v>
      </c>
      <c r="G23" s="9">
        <f>C23/'П 1'!C21</f>
        <v>1.8285714285714285</v>
      </c>
      <c r="H23" s="9">
        <f>D23/'П 1'!C21</f>
        <v>57.57142857142857</v>
      </c>
      <c r="I23" s="9">
        <f t="shared" si="0"/>
        <v>0.9009247027741083</v>
      </c>
      <c r="J23" s="8">
        <f t="shared" si="1"/>
        <v>47</v>
      </c>
      <c r="K23" s="8">
        <f t="shared" si="2"/>
        <v>44</v>
      </c>
      <c r="L23" s="8">
        <f t="shared" si="3"/>
        <v>21</v>
      </c>
      <c r="M23" s="23">
        <f t="shared" si="4"/>
        <v>37.333333333333336</v>
      </c>
      <c r="N23" s="8">
        <f t="shared" si="5"/>
        <v>36</v>
      </c>
    </row>
    <row r="24" spans="1:14" ht="12.75">
      <c r="A24" s="1">
        <v>14</v>
      </c>
      <c r="B24" s="2" t="s">
        <v>13</v>
      </c>
      <c r="C24" s="23">
        <v>30</v>
      </c>
      <c r="D24" s="26">
        <v>709.12</v>
      </c>
      <c r="E24" s="26">
        <v>659.12</v>
      </c>
      <c r="F24" s="26">
        <v>659.12</v>
      </c>
      <c r="G24" s="9">
        <f>C24/'П 1'!C22</f>
        <v>0.7894736842105263</v>
      </c>
      <c r="H24" s="9">
        <f>D24/'П 1'!C22</f>
        <v>18.661052631578947</v>
      </c>
      <c r="I24" s="9">
        <f t="shared" si="0"/>
        <v>1</v>
      </c>
      <c r="J24" s="8">
        <f t="shared" si="1"/>
        <v>71</v>
      </c>
      <c r="K24" s="8">
        <f t="shared" si="2"/>
        <v>73</v>
      </c>
      <c r="L24" s="8">
        <f t="shared" si="3"/>
        <v>18</v>
      </c>
      <c r="M24" s="23">
        <f t="shared" si="4"/>
        <v>54</v>
      </c>
      <c r="N24" s="8">
        <f t="shared" si="5"/>
        <v>60</v>
      </c>
    </row>
    <row r="25" spans="1:14" ht="12.75">
      <c r="A25" s="1">
        <v>15</v>
      </c>
      <c r="B25" s="2" t="s">
        <v>15</v>
      </c>
      <c r="C25" s="23">
        <v>84</v>
      </c>
      <c r="D25" s="26">
        <v>3091</v>
      </c>
      <c r="E25" s="26">
        <v>2971</v>
      </c>
      <c r="F25" s="26">
        <v>1374</v>
      </c>
      <c r="G25" s="9">
        <f>C25/'П 1'!C23</f>
        <v>2.5454545454545454</v>
      </c>
      <c r="H25" s="9">
        <f>D25/'П 1'!C23</f>
        <v>93.66666666666667</v>
      </c>
      <c r="I25" s="9">
        <f t="shared" si="0"/>
        <v>0.46247054863682263</v>
      </c>
      <c r="J25" s="8">
        <f t="shared" si="1"/>
        <v>31</v>
      </c>
      <c r="K25" s="8">
        <f t="shared" si="2"/>
        <v>21</v>
      </c>
      <c r="L25" s="8">
        <f t="shared" si="3"/>
        <v>74</v>
      </c>
      <c r="M25" s="23">
        <f t="shared" si="4"/>
        <v>42</v>
      </c>
      <c r="N25" s="8">
        <f t="shared" si="5"/>
        <v>43</v>
      </c>
    </row>
    <row r="26" spans="1:14" ht="12.75">
      <c r="A26" s="1">
        <v>16</v>
      </c>
      <c r="B26" s="2" t="s">
        <v>14</v>
      </c>
      <c r="C26" s="23">
        <v>42</v>
      </c>
      <c r="D26" s="26">
        <v>852.5</v>
      </c>
      <c r="E26" s="26">
        <v>662.5</v>
      </c>
      <c r="F26" s="26">
        <v>676</v>
      </c>
      <c r="G26" s="9">
        <f>C26/'П 1'!C24</f>
        <v>3.5</v>
      </c>
      <c r="H26" s="9">
        <f>D26/'П 1'!C24</f>
        <v>71.04166666666667</v>
      </c>
      <c r="I26" s="9">
        <f t="shared" si="0"/>
        <v>1.020377358490566</v>
      </c>
      <c r="J26" s="8">
        <f t="shared" si="1"/>
        <v>14</v>
      </c>
      <c r="K26" s="8">
        <f t="shared" si="2"/>
        <v>32</v>
      </c>
      <c r="L26" s="8">
        <f t="shared" si="3"/>
        <v>15</v>
      </c>
      <c r="M26" s="23">
        <f t="shared" si="4"/>
        <v>20.333333333333332</v>
      </c>
      <c r="N26" s="8">
        <f t="shared" si="5"/>
        <v>7</v>
      </c>
    </row>
    <row r="27" spans="1:14" ht="12.75">
      <c r="A27" s="1">
        <v>17</v>
      </c>
      <c r="B27" s="2" t="s">
        <v>16</v>
      </c>
      <c r="C27" s="23">
        <v>110</v>
      </c>
      <c r="D27" s="26">
        <v>3331.3</v>
      </c>
      <c r="E27" s="26">
        <v>2591.3</v>
      </c>
      <c r="F27" s="26">
        <v>1388.4</v>
      </c>
      <c r="G27" s="9">
        <f>C27/'П 1'!C25</f>
        <v>5.1120448179271705</v>
      </c>
      <c r="H27" s="9">
        <f>D27/'П 1'!C25</f>
        <v>154.81595365418895</v>
      </c>
      <c r="I27" s="9">
        <f t="shared" si="0"/>
        <v>0.5357928452900089</v>
      </c>
      <c r="J27" s="8">
        <f t="shared" si="1"/>
        <v>5</v>
      </c>
      <c r="K27" s="8">
        <f t="shared" si="2"/>
        <v>6</v>
      </c>
      <c r="L27" s="8">
        <f t="shared" si="3"/>
        <v>67</v>
      </c>
      <c r="M27" s="23">
        <f t="shared" si="4"/>
        <v>26</v>
      </c>
      <c r="N27" s="8">
        <f t="shared" si="5"/>
        <v>14</v>
      </c>
    </row>
    <row r="28" spans="1:14" ht="12.75">
      <c r="A28" s="1">
        <v>18</v>
      </c>
      <c r="B28" s="2" t="s">
        <v>17</v>
      </c>
      <c r="C28" s="23">
        <v>113</v>
      </c>
      <c r="D28" s="26">
        <v>2461.842</v>
      </c>
      <c r="E28" s="26">
        <v>1154.37</v>
      </c>
      <c r="F28" s="26">
        <v>574.7</v>
      </c>
      <c r="G28" s="9">
        <f>C28/'П 1'!C26</f>
        <v>4.708333333333333</v>
      </c>
      <c r="H28" s="9">
        <f>D28/'П 1'!C26</f>
        <v>102.57675</v>
      </c>
      <c r="I28" s="9">
        <f t="shared" si="0"/>
        <v>0.4978473106542964</v>
      </c>
      <c r="J28" s="8">
        <f t="shared" si="1"/>
        <v>8</v>
      </c>
      <c r="K28" s="8">
        <f t="shared" si="2"/>
        <v>16</v>
      </c>
      <c r="L28" s="8">
        <f t="shared" si="3"/>
        <v>71</v>
      </c>
      <c r="M28" s="23">
        <f t="shared" si="4"/>
        <v>31.666666666666668</v>
      </c>
      <c r="N28" s="8">
        <f t="shared" si="5"/>
        <v>25</v>
      </c>
    </row>
    <row r="29" spans="1:14" ht="12.75">
      <c r="A29" s="1">
        <v>19</v>
      </c>
      <c r="B29" s="2" t="s">
        <v>18</v>
      </c>
      <c r="C29" s="23">
        <v>76</v>
      </c>
      <c r="D29" s="26">
        <v>2121.1</v>
      </c>
      <c r="E29" s="26">
        <v>1598.2</v>
      </c>
      <c r="F29" s="26">
        <v>1735</v>
      </c>
      <c r="G29" s="9">
        <f>C29/'П 1'!C27</f>
        <v>1.807048400755651</v>
      </c>
      <c r="H29" s="9">
        <f>D29/'П 1'!C27</f>
        <v>50.43329424793173</v>
      </c>
      <c r="I29" s="9">
        <f t="shared" si="0"/>
        <v>1.0855962958328118</v>
      </c>
      <c r="J29" s="8">
        <f t="shared" si="1"/>
        <v>50</v>
      </c>
      <c r="K29" s="8">
        <f t="shared" si="2"/>
        <v>48</v>
      </c>
      <c r="L29" s="8">
        <f t="shared" si="3"/>
        <v>12</v>
      </c>
      <c r="M29" s="23">
        <f t="shared" si="4"/>
        <v>36.666666666666664</v>
      </c>
      <c r="N29" s="8">
        <f t="shared" si="5"/>
        <v>35</v>
      </c>
    </row>
    <row r="30" spans="1:14" ht="12.75">
      <c r="A30" s="1">
        <v>20</v>
      </c>
      <c r="B30" s="2" t="s">
        <v>19</v>
      </c>
      <c r="C30" s="23">
        <v>169</v>
      </c>
      <c r="D30" s="26">
        <v>4628.2</v>
      </c>
      <c r="E30" s="26">
        <v>1793.38</v>
      </c>
      <c r="F30" s="26">
        <v>1022.2</v>
      </c>
      <c r="G30" s="9">
        <f>C30/'П 1'!C28</f>
        <v>8.45</v>
      </c>
      <c r="H30" s="9">
        <f>D30/'П 1'!C28</f>
        <v>231.41</v>
      </c>
      <c r="I30" s="9">
        <f t="shared" si="0"/>
        <v>0.5699851676722167</v>
      </c>
      <c r="J30" s="8">
        <f t="shared" si="1"/>
        <v>1</v>
      </c>
      <c r="K30" s="8">
        <f t="shared" si="2"/>
        <v>1</v>
      </c>
      <c r="L30" s="8">
        <f t="shared" si="3"/>
        <v>66</v>
      </c>
      <c r="M30" s="23">
        <f t="shared" si="4"/>
        <v>22.666666666666668</v>
      </c>
      <c r="N30" s="8">
        <f t="shared" si="5"/>
        <v>11</v>
      </c>
    </row>
    <row r="31" spans="1:14" ht="12.75">
      <c r="A31" s="1">
        <v>21</v>
      </c>
      <c r="B31" s="2" t="s">
        <v>20</v>
      </c>
      <c r="C31" s="23">
        <v>7</v>
      </c>
      <c r="D31" s="26">
        <v>153</v>
      </c>
      <c r="E31" s="26">
        <v>150</v>
      </c>
      <c r="F31" s="26">
        <v>120</v>
      </c>
      <c r="G31" s="9">
        <f>C31/'П 1'!C29</f>
        <v>0.2916666666666667</v>
      </c>
      <c r="H31" s="9">
        <f>D31/'П 1'!C29</f>
        <v>6.375</v>
      </c>
      <c r="I31" s="9">
        <f t="shared" si="0"/>
        <v>0.8</v>
      </c>
      <c r="J31" s="8">
        <f t="shared" si="1"/>
        <v>80</v>
      </c>
      <c r="K31" s="8">
        <f t="shared" si="2"/>
        <v>79</v>
      </c>
      <c r="L31" s="8">
        <f t="shared" si="3"/>
        <v>34</v>
      </c>
      <c r="M31" s="23">
        <f t="shared" si="4"/>
        <v>64.33333333333333</v>
      </c>
      <c r="N31" s="8">
        <f t="shared" si="5"/>
        <v>76</v>
      </c>
    </row>
    <row r="32" spans="1:14" ht="12.75">
      <c r="A32" s="1">
        <v>22</v>
      </c>
      <c r="B32" s="2" t="s">
        <v>21</v>
      </c>
      <c r="C32" s="23">
        <v>12</v>
      </c>
      <c r="D32" s="26">
        <v>366</v>
      </c>
      <c r="E32" s="26">
        <v>226</v>
      </c>
      <c r="F32" s="26">
        <v>160</v>
      </c>
      <c r="G32" s="9">
        <f>C32/'П 1'!C30</f>
        <v>0.9230769230769231</v>
      </c>
      <c r="H32" s="9">
        <f>D32/'П 1'!C30</f>
        <v>28.153846153846153</v>
      </c>
      <c r="I32" s="9">
        <f t="shared" si="0"/>
        <v>0.7079646017699115</v>
      </c>
      <c r="J32" s="8">
        <f t="shared" si="1"/>
        <v>68</v>
      </c>
      <c r="K32" s="8">
        <f t="shared" si="2"/>
        <v>65</v>
      </c>
      <c r="L32" s="8">
        <f t="shared" si="3"/>
        <v>48</v>
      </c>
      <c r="M32" s="23">
        <f t="shared" si="4"/>
        <v>60.333333333333336</v>
      </c>
      <c r="N32" s="8">
        <f t="shared" si="5"/>
        <v>71</v>
      </c>
    </row>
    <row r="33" spans="1:14" ht="12.75">
      <c r="A33" s="1">
        <v>23</v>
      </c>
      <c r="B33" s="2" t="s">
        <v>22</v>
      </c>
      <c r="C33" s="23">
        <v>50</v>
      </c>
      <c r="D33" s="26">
        <v>1481</v>
      </c>
      <c r="E33" s="26">
        <v>1451</v>
      </c>
      <c r="F33" s="26">
        <v>1321</v>
      </c>
      <c r="G33" s="9">
        <f>C33/'П 1'!C31</f>
        <v>2.0833333333333335</v>
      </c>
      <c r="H33" s="9">
        <f>D33/'П 1'!C31</f>
        <v>61.708333333333336</v>
      </c>
      <c r="I33" s="9">
        <f t="shared" si="0"/>
        <v>0.9104066161268091</v>
      </c>
      <c r="J33" s="8">
        <f t="shared" si="1"/>
        <v>41</v>
      </c>
      <c r="K33" s="8">
        <f t="shared" si="2"/>
        <v>40</v>
      </c>
      <c r="L33" s="8">
        <f t="shared" si="3"/>
        <v>20</v>
      </c>
      <c r="M33" s="23">
        <f t="shared" si="4"/>
        <v>33.666666666666664</v>
      </c>
      <c r="N33" s="8">
        <f t="shared" si="5"/>
        <v>29</v>
      </c>
    </row>
    <row r="34" spans="1:14" ht="12.75">
      <c r="A34" s="1">
        <v>24</v>
      </c>
      <c r="B34" s="2" t="s">
        <v>23</v>
      </c>
      <c r="C34" s="23">
        <v>61</v>
      </c>
      <c r="D34" s="26">
        <v>1893</v>
      </c>
      <c r="E34" s="26">
        <v>458</v>
      </c>
      <c r="F34" s="26">
        <v>338</v>
      </c>
      <c r="G34" s="9">
        <f>C34/'П 1'!C32</f>
        <v>3.26466275659824</v>
      </c>
      <c r="H34" s="9">
        <f>D34/'П 1'!C32</f>
        <v>101.3115835777126</v>
      </c>
      <c r="I34" s="9">
        <f t="shared" si="0"/>
        <v>0.7379912663755459</v>
      </c>
      <c r="J34" s="8">
        <f t="shared" si="1"/>
        <v>17</v>
      </c>
      <c r="K34" s="8">
        <f t="shared" si="2"/>
        <v>17</v>
      </c>
      <c r="L34" s="8">
        <f t="shared" si="3"/>
        <v>44</v>
      </c>
      <c r="M34" s="23">
        <f t="shared" si="4"/>
        <v>26</v>
      </c>
      <c r="N34" s="8">
        <f t="shared" si="5"/>
        <v>14</v>
      </c>
    </row>
    <row r="35" spans="1:14" ht="12.75">
      <c r="A35" s="1">
        <v>25</v>
      </c>
      <c r="B35" s="2" t="s">
        <v>24</v>
      </c>
      <c r="C35" s="23">
        <v>48</v>
      </c>
      <c r="D35" s="26">
        <v>2032.3</v>
      </c>
      <c r="E35" s="26">
        <v>1048.8</v>
      </c>
      <c r="F35" s="26">
        <v>630.5</v>
      </c>
      <c r="G35" s="9">
        <f>C35/'П 1'!C33</f>
        <v>2.823529411764706</v>
      </c>
      <c r="H35" s="9">
        <f>D35/'П 1'!C33</f>
        <v>119.54705882352941</v>
      </c>
      <c r="I35" s="9">
        <f t="shared" si="0"/>
        <v>0.6011632341723875</v>
      </c>
      <c r="J35" s="8">
        <f t="shared" si="1"/>
        <v>25</v>
      </c>
      <c r="K35" s="8">
        <f t="shared" si="2"/>
        <v>10</v>
      </c>
      <c r="L35" s="8">
        <f t="shared" si="3"/>
        <v>60</v>
      </c>
      <c r="M35" s="23">
        <f t="shared" si="4"/>
        <v>31.666666666666668</v>
      </c>
      <c r="N35" s="8">
        <f t="shared" si="5"/>
        <v>25</v>
      </c>
    </row>
    <row r="36" spans="1:14" ht="12.75">
      <c r="A36" s="1">
        <v>26</v>
      </c>
      <c r="B36" s="2" t="s">
        <v>25</v>
      </c>
      <c r="C36" s="23">
        <v>19</v>
      </c>
      <c r="D36" s="26">
        <v>394</v>
      </c>
      <c r="E36" s="26">
        <v>347</v>
      </c>
      <c r="F36" s="26">
        <v>539</v>
      </c>
      <c r="G36" s="9">
        <f>C36/'П 1'!C34</f>
        <v>0.9935530085959885</v>
      </c>
      <c r="H36" s="9">
        <f>D36/'П 1'!C34</f>
        <v>20.603151862464184</v>
      </c>
      <c r="I36" s="9">
        <f t="shared" si="0"/>
        <v>1.553314121037464</v>
      </c>
      <c r="J36" s="8">
        <f t="shared" si="1"/>
        <v>66</v>
      </c>
      <c r="K36" s="8">
        <f t="shared" si="2"/>
        <v>70</v>
      </c>
      <c r="L36" s="8">
        <f t="shared" si="3"/>
        <v>3</v>
      </c>
      <c r="M36" s="23">
        <f t="shared" si="4"/>
        <v>46.333333333333336</v>
      </c>
      <c r="N36" s="8">
        <f t="shared" si="5"/>
        <v>48</v>
      </c>
    </row>
    <row r="37" spans="1:14" ht="12.75">
      <c r="A37" s="1">
        <v>27</v>
      </c>
      <c r="B37" s="2" t="s">
        <v>26</v>
      </c>
      <c r="C37" s="23">
        <v>49</v>
      </c>
      <c r="D37" s="26">
        <v>1269.1</v>
      </c>
      <c r="E37" s="26">
        <v>1219.1</v>
      </c>
      <c r="F37" s="26">
        <v>406.6</v>
      </c>
      <c r="G37" s="9">
        <f>C37/'П 1'!C35</f>
        <v>1.065217391304348</v>
      </c>
      <c r="H37" s="9">
        <f>D37/'П 1'!C35</f>
        <v>27.589130434782607</v>
      </c>
      <c r="I37" s="9">
        <f t="shared" si="0"/>
        <v>0.33352473135919947</v>
      </c>
      <c r="J37" s="8">
        <f t="shared" si="1"/>
        <v>64</v>
      </c>
      <c r="K37" s="8">
        <f t="shared" si="2"/>
        <v>66</v>
      </c>
      <c r="L37" s="8">
        <f t="shared" si="3"/>
        <v>81</v>
      </c>
      <c r="M37" s="23">
        <f t="shared" si="4"/>
        <v>70.33333333333333</v>
      </c>
      <c r="N37" s="8">
        <f t="shared" si="5"/>
        <v>80</v>
      </c>
    </row>
    <row r="38" spans="1:14" ht="12.75">
      <c r="A38" s="1">
        <v>28</v>
      </c>
      <c r="B38" s="2" t="s">
        <v>27</v>
      </c>
      <c r="C38" s="33">
        <v>5</v>
      </c>
      <c r="D38" s="34">
        <v>124</v>
      </c>
      <c r="E38" s="34">
        <v>34</v>
      </c>
      <c r="F38" s="34">
        <v>40</v>
      </c>
      <c r="G38" s="22">
        <f>C38/'П 1'!C36</f>
        <v>0.1724137931034483</v>
      </c>
      <c r="H38" s="9">
        <f>D38/'П 1'!C36</f>
        <v>4.275862068965517</v>
      </c>
      <c r="I38" s="9">
        <f t="shared" si="0"/>
        <v>1.1764705882352942</v>
      </c>
      <c r="J38" s="8">
        <f t="shared" si="1"/>
        <v>81</v>
      </c>
      <c r="K38" s="8">
        <f t="shared" si="2"/>
        <v>82</v>
      </c>
      <c r="L38" s="8">
        <f t="shared" si="3"/>
        <v>7</v>
      </c>
      <c r="M38" s="23">
        <f t="shared" si="4"/>
        <v>56.666666666666664</v>
      </c>
      <c r="N38" s="8">
        <f t="shared" si="5"/>
        <v>66</v>
      </c>
    </row>
    <row r="39" spans="1:14" ht="12.75">
      <c r="A39" s="1">
        <v>29</v>
      </c>
      <c r="B39" s="2" t="s">
        <v>28</v>
      </c>
      <c r="C39" s="23">
        <v>33</v>
      </c>
      <c r="D39" s="26">
        <v>1138</v>
      </c>
      <c r="E39" s="26">
        <v>445</v>
      </c>
      <c r="F39" s="26">
        <v>1170</v>
      </c>
      <c r="G39" s="9">
        <f>C39/'П 1'!C37</f>
        <v>1.0785279369627507</v>
      </c>
      <c r="H39" s="9">
        <f>D39/'П 1'!C37</f>
        <v>37.19287249283668</v>
      </c>
      <c r="I39" s="9">
        <f t="shared" si="0"/>
        <v>2.6292134831460676</v>
      </c>
      <c r="J39" s="8">
        <f t="shared" si="1"/>
        <v>63</v>
      </c>
      <c r="K39" s="8">
        <f t="shared" si="2"/>
        <v>58</v>
      </c>
      <c r="L39" s="8">
        <f t="shared" si="3"/>
        <v>1</v>
      </c>
      <c r="M39" s="23">
        <f t="shared" si="4"/>
        <v>40.666666666666664</v>
      </c>
      <c r="N39" s="8">
        <f t="shared" si="5"/>
        <v>41</v>
      </c>
    </row>
    <row r="40" spans="1:14" ht="12.75">
      <c r="A40" s="1">
        <v>30</v>
      </c>
      <c r="B40" s="2" t="s">
        <v>29</v>
      </c>
      <c r="C40" s="23">
        <v>26</v>
      </c>
      <c r="D40" s="26">
        <v>565.3</v>
      </c>
      <c r="E40" s="26">
        <v>535.3</v>
      </c>
      <c r="F40" s="26">
        <v>268</v>
      </c>
      <c r="G40" s="9">
        <f>C40/'П 1'!C38</f>
        <v>1.3</v>
      </c>
      <c r="H40" s="9">
        <f>D40/'П 1'!C38</f>
        <v>28.264999999999997</v>
      </c>
      <c r="I40" s="9">
        <f t="shared" si="0"/>
        <v>0.5006538389688026</v>
      </c>
      <c r="J40" s="8">
        <f t="shared" si="1"/>
        <v>56</v>
      </c>
      <c r="K40" s="8">
        <f t="shared" si="2"/>
        <v>64</v>
      </c>
      <c r="L40" s="8">
        <f t="shared" si="3"/>
        <v>70</v>
      </c>
      <c r="M40" s="23">
        <f t="shared" si="4"/>
        <v>63.333333333333336</v>
      </c>
      <c r="N40" s="8">
        <f t="shared" si="5"/>
        <v>75</v>
      </c>
    </row>
    <row r="41" spans="1:14" ht="12.75">
      <c r="A41" s="1">
        <v>31</v>
      </c>
      <c r="B41" s="2" t="s">
        <v>30</v>
      </c>
      <c r="C41" s="23">
        <v>163</v>
      </c>
      <c r="D41" s="26">
        <v>4753.2</v>
      </c>
      <c r="E41" s="26">
        <v>3933.2</v>
      </c>
      <c r="F41" s="26">
        <v>2300.6</v>
      </c>
      <c r="G41" s="9">
        <f>C41/'П 1'!C39</f>
        <v>2.716666666666667</v>
      </c>
      <c r="H41" s="9">
        <f>D41/'П 1'!C39</f>
        <v>79.22</v>
      </c>
      <c r="I41" s="9">
        <f t="shared" si="0"/>
        <v>0.5849181328180616</v>
      </c>
      <c r="J41" s="8">
        <f t="shared" si="1"/>
        <v>28</v>
      </c>
      <c r="K41" s="8">
        <f t="shared" si="2"/>
        <v>26</v>
      </c>
      <c r="L41" s="8">
        <f t="shared" si="3"/>
        <v>64</v>
      </c>
      <c r="M41" s="23">
        <f t="shared" si="4"/>
        <v>39.333333333333336</v>
      </c>
      <c r="N41" s="8">
        <f t="shared" si="5"/>
        <v>40</v>
      </c>
    </row>
    <row r="42" spans="1:14" ht="12.75">
      <c r="A42" s="1">
        <v>32</v>
      </c>
      <c r="B42" s="2" t="s">
        <v>31</v>
      </c>
      <c r="C42" s="23">
        <v>194</v>
      </c>
      <c r="D42" s="26">
        <v>6287.62</v>
      </c>
      <c r="E42" s="26">
        <v>5356.24</v>
      </c>
      <c r="F42" s="26">
        <v>3185.28</v>
      </c>
      <c r="G42" s="9">
        <f>C42/'П 1'!C40</f>
        <v>3.7424026214259287</v>
      </c>
      <c r="H42" s="9">
        <f>D42/'П 1'!C40</f>
        <v>121.29281221922732</v>
      </c>
      <c r="I42" s="9">
        <f t="shared" si="0"/>
        <v>0.5946858243842696</v>
      </c>
      <c r="J42" s="8">
        <f t="shared" si="1"/>
        <v>13</v>
      </c>
      <c r="K42" s="8">
        <f t="shared" si="2"/>
        <v>9</v>
      </c>
      <c r="L42" s="8">
        <f t="shared" si="3"/>
        <v>61</v>
      </c>
      <c r="M42" s="23">
        <f t="shared" si="4"/>
        <v>27.666666666666668</v>
      </c>
      <c r="N42" s="8">
        <f t="shared" si="5"/>
        <v>17</v>
      </c>
    </row>
    <row r="43" spans="1:14" ht="12.75">
      <c r="A43" s="1">
        <v>33</v>
      </c>
      <c r="B43" s="2" t="s">
        <v>32</v>
      </c>
      <c r="C43" s="23">
        <v>29</v>
      </c>
      <c r="D43" s="26">
        <v>735</v>
      </c>
      <c r="E43" s="26">
        <v>270</v>
      </c>
      <c r="F43" s="26">
        <v>342</v>
      </c>
      <c r="G43" s="9">
        <f>C43/'П 1'!C41</f>
        <v>1.5263157894736843</v>
      </c>
      <c r="H43" s="9">
        <f>D43/'П 1'!C41</f>
        <v>38.68421052631579</v>
      </c>
      <c r="I43" s="9">
        <f t="shared" si="0"/>
        <v>1.2666666666666666</v>
      </c>
      <c r="J43" s="8">
        <f t="shared" si="1"/>
        <v>53</v>
      </c>
      <c r="K43" s="8">
        <f t="shared" si="2"/>
        <v>55</v>
      </c>
      <c r="L43" s="8">
        <f t="shared" si="3"/>
        <v>6</v>
      </c>
      <c r="M43" s="23">
        <f t="shared" si="4"/>
        <v>38</v>
      </c>
      <c r="N43" s="8">
        <f t="shared" si="5"/>
        <v>38</v>
      </c>
    </row>
    <row r="44" spans="1:14" ht="12.75">
      <c r="A44" s="1">
        <v>34</v>
      </c>
      <c r="B44" s="2" t="s">
        <v>33</v>
      </c>
      <c r="C44" s="23">
        <v>54</v>
      </c>
      <c r="D44" s="26">
        <v>2074</v>
      </c>
      <c r="E44" s="26">
        <v>1074</v>
      </c>
      <c r="F44" s="26">
        <v>477</v>
      </c>
      <c r="G44" s="9">
        <f>C44/'П 1'!C42</f>
        <v>2.16</v>
      </c>
      <c r="H44" s="9">
        <f>D44/'П 1'!C42</f>
        <v>82.96</v>
      </c>
      <c r="I44" s="9">
        <f t="shared" si="0"/>
        <v>0.4441340782122905</v>
      </c>
      <c r="J44" s="8">
        <f t="shared" si="1"/>
        <v>38</v>
      </c>
      <c r="K44" s="8">
        <f t="shared" si="2"/>
        <v>25</v>
      </c>
      <c r="L44" s="8">
        <f t="shared" si="3"/>
        <v>76</v>
      </c>
      <c r="M44" s="23">
        <f t="shared" si="4"/>
        <v>46.333333333333336</v>
      </c>
      <c r="N44" s="8">
        <f t="shared" si="5"/>
        <v>48</v>
      </c>
    </row>
    <row r="45" spans="1:14" ht="12.75">
      <c r="A45" s="1">
        <v>35</v>
      </c>
      <c r="B45" s="2" t="s">
        <v>34</v>
      </c>
      <c r="C45" s="23">
        <v>13</v>
      </c>
      <c r="D45" s="26">
        <v>428</v>
      </c>
      <c r="E45" s="26">
        <v>328</v>
      </c>
      <c r="F45" s="26">
        <v>140</v>
      </c>
      <c r="G45" s="9">
        <f>C45/'П 1'!C43</f>
        <v>0.4015444015444015</v>
      </c>
      <c r="H45" s="9">
        <f>D45/'П 1'!C43</f>
        <v>13.22007722007722</v>
      </c>
      <c r="I45" s="9">
        <f t="shared" si="0"/>
        <v>0.4268292682926829</v>
      </c>
      <c r="J45" s="8">
        <f t="shared" si="1"/>
        <v>78</v>
      </c>
      <c r="K45" s="8">
        <f t="shared" si="2"/>
        <v>78</v>
      </c>
      <c r="L45" s="8">
        <f t="shared" si="3"/>
        <v>78</v>
      </c>
      <c r="M45" s="23">
        <f t="shared" si="4"/>
        <v>78</v>
      </c>
      <c r="N45" s="8">
        <f t="shared" si="5"/>
        <v>82</v>
      </c>
    </row>
    <row r="46" spans="1:14" ht="12.75">
      <c r="A46" s="1">
        <v>36</v>
      </c>
      <c r="B46" s="2" t="s">
        <v>35</v>
      </c>
      <c r="C46" s="23">
        <v>35</v>
      </c>
      <c r="D46" s="26">
        <v>1916</v>
      </c>
      <c r="E46" s="26">
        <v>471</v>
      </c>
      <c r="F46" s="26">
        <v>199</v>
      </c>
      <c r="G46" s="9">
        <f>C46/'П 1'!C44</f>
        <v>1.09375</v>
      </c>
      <c r="H46" s="9">
        <f>D46/'П 1'!C44</f>
        <v>59.875</v>
      </c>
      <c r="I46" s="9">
        <f t="shared" si="0"/>
        <v>0.42250530785562634</v>
      </c>
      <c r="J46" s="8">
        <f t="shared" si="1"/>
        <v>62</v>
      </c>
      <c r="K46" s="8">
        <f t="shared" si="2"/>
        <v>41</v>
      </c>
      <c r="L46" s="8">
        <f t="shared" si="3"/>
        <v>79</v>
      </c>
      <c r="M46" s="23">
        <f t="shared" si="4"/>
        <v>60.666666666666664</v>
      </c>
      <c r="N46" s="8">
        <f t="shared" si="5"/>
        <v>72</v>
      </c>
    </row>
    <row r="47" spans="1:14" ht="12.75">
      <c r="A47" s="1">
        <v>37</v>
      </c>
      <c r="B47" s="2" t="s">
        <v>36</v>
      </c>
      <c r="C47" s="23">
        <v>23</v>
      </c>
      <c r="D47" s="26">
        <v>668</v>
      </c>
      <c r="E47" s="26">
        <v>548</v>
      </c>
      <c r="F47" s="26">
        <v>429</v>
      </c>
      <c r="G47" s="9">
        <f>C47/'П 1'!C45</f>
        <v>1.2957246488655656</v>
      </c>
      <c r="H47" s="9">
        <f>D47/'П 1'!C45</f>
        <v>37.632350671399905</v>
      </c>
      <c r="I47" s="9">
        <f t="shared" si="0"/>
        <v>0.7828467153284672</v>
      </c>
      <c r="J47" s="8">
        <f t="shared" si="1"/>
        <v>57</v>
      </c>
      <c r="K47" s="8">
        <f t="shared" si="2"/>
        <v>56</v>
      </c>
      <c r="L47" s="8">
        <f t="shared" si="3"/>
        <v>38</v>
      </c>
      <c r="M47" s="23">
        <f t="shared" si="4"/>
        <v>50.333333333333336</v>
      </c>
      <c r="N47" s="8">
        <f t="shared" si="5"/>
        <v>57</v>
      </c>
    </row>
    <row r="48" spans="1:14" ht="12.75">
      <c r="A48" s="1">
        <v>38</v>
      </c>
      <c r="B48" s="2" t="s">
        <v>37</v>
      </c>
      <c r="C48" s="23">
        <v>57</v>
      </c>
      <c r="D48" s="26">
        <v>1272.1</v>
      </c>
      <c r="E48" s="26">
        <v>1117.1</v>
      </c>
      <c r="F48" s="26">
        <v>916.9</v>
      </c>
      <c r="G48" s="9">
        <f>C48/'П 1'!C46</f>
        <v>3.1666666666666665</v>
      </c>
      <c r="H48" s="9">
        <f>D48/'П 1'!C46</f>
        <v>70.67222222222222</v>
      </c>
      <c r="I48" s="9">
        <f t="shared" si="0"/>
        <v>0.8207859636558947</v>
      </c>
      <c r="J48" s="8">
        <f t="shared" si="1"/>
        <v>19</v>
      </c>
      <c r="K48" s="8">
        <f t="shared" si="2"/>
        <v>33</v>
      </c>
      <c r="L48" s="8">
        <f t="shared" si="3"/>
        <v>31</v>
      </c>
      <c r="M48" s="23">
        <f t="shared" si="4"/>
        <v>27.666666666666668</v>
      </c>
      <c r="N48" s="8">
        <f t="shared" si="5"/>
        <v>17</v>
      </c>
    </row>
    <row r="49" spans="1:14" ht="12.75">
      <c r="A49" s="1">
        <v>39</v>
      </c>
      <c r="B49" s="2" t="s">
        <v>38</v>
      </c>
      <c r="C49" s="23">
        <v>3</v>
      </c>
      <c r="D49" s="26">
        <v>110</v>
      </c>
      <c r="E49" s="26">
        <v>60</v>
      </c>
      <c r="F49" s="26">
        <v>80</v>
      </c>
      <c r="G49" s="9">
        <f>C49/'П 1'!C47</f>
        <v>0.15789473684210525</v>
      </c>
      <c r="H49" s="9">
        <f>D49/'П 1'!C47</f>
        <v>5.7894736842105265</v>
      </c>
      <c r="I49" s="9">
        <f t="shared" si="0"/>
        <v>1.3333333333333333</v>
      </c>
      <c r="J49" s="8">
        <f t="shared" si="1"/>
        <v>82</v>
      </c>
      <c r="K49" s="8">
        <f t="shared" si="2"/>
        <v>80</v>
      </c>
      <c r="L49" s="8">
        <f t="shared" si="3"/>
        <v>5</v>
      </c>
      <c r="M49" s="23">
        <f t="shared" si="4"/>
        <v>55.666666666666664</v>
      </c>
      <c r="N49" s="8">
        <f t="shared" si="5"/>
        <v>64</v>
      </c>
    </row>
    <row r="50" spans="1:14" ht="12.75">
      <c r="A50" s="1">
        <v>40</v>
      </c>
      <c r="B50" s="2" t="s">
        <v>39</v>
      </c>
      <c r="C50" s="23">
        <v>64</v>
      </c>
      <c r="D50" s="26">
        <v>1442</v>
      </c>
      <c r="E50" s="26">
        <v>1412</v>
      </c>
      <c r="F50" s="26">
        <v>1118</v>
      </c>
      <c r="G50" s="9">
        <f>C50/'П 1'!C48</f>
        <v>0.64</v>
      </c>
      <c r="H50" s="9">
        <f>D50/'П 1'!C48</f>
        <v>14.42</v>
      </c>
      <c r="I50" s="9">
        <f t="shared" si="0"/>
        <v>0.7917847025495751</v>
      </c>
      <c r="J50" s="8">
        <f t="shared" si="1"/>
        <v>73</v>
      </c>
      <c r="K50" s="8">
        <f t="shared" si="2"/>
        <v>75</v>
      </c>
      <c r="L50" s="8">
        <f t="shared" si="3"/>
        <v>36</v>
      </c>
      <c r="M50" s="23">
        <f t="shared" si="4"/>
        <v>61.333333333333336</v>
      </c>
      <c r="N50" s="8">
        <f t="shared" si="5"/>
        <v>73</v>
      </c>
    </row>
    <row r="51" spans="1:14" ht="12.75">
      <c r="A51" s="1">
        <v>41</v>
      </c>
      <c r="B51" s="2" t="s">
        <v>40</v>
      </c>
      <c r="C51" s="23">
        <v>251</v>
      </c>
      <c r="D51" s="26">
        <v>6639.1</v>
      </c>
      <c r="E51" s="26">
        <v>3919.1</v>
      </c>
      <c r="F51" s="26">
        <v>3050</v>
      </c>
      <c r="G51" s="9">
        <f>C51/'П 1'!C49</f>
        <v>4.390670553935857</v>
      </c>
      <c r="H51" s="9">
        <f>D51/'П 1'!C49</f>
        <v>116.13586005830898</v>
      </c>
      <c r="I51" s="9">
        <f t="shared" si="0"/>
        <v>0.7782399020183206</v>
      </c>
      <c r="J51" s="8">
        <f t="shared" si="1"/>
        <v>10</v>
      </c>
      <c r="K51" s="8">
        <f t="shared" si="2"/>
        <v>12</v>
      </c>
      <c r="L51" s="8">
        <f t="shared" si="3"/>
        <v>39</v>
      </c>
      <c r="M51" s="23">
        <f t="shared" si="4"/>
        <v>20.333333333333332</v>
      </c>
      <c r="N51" s="8">
        <f t="shared" si="5"/>
        <v>7</v>
      </c>
    </row>
    <row r="52" spans="1:14" ht="12.75">
      <c r="A52" s="1">
        <v>42</v>
      </c>
      <c r="B52" s="2" t="s">
        <v>41</v>
      </c>
      <c r="C52" s="23">
        <v>103</v>
      </c>
      <c r="D52" s="26">
        <v>3197.4</v>
      </c>
      <c r="E52" s="26">
        <v>2627.4</v>
      </c>
      <c r="F52" s="26">
        <v>2905.9</v>
      </c>
      <c r="G52" s="9">
        <f>C52/'П 1'!C50</f>
        <v>3.4452895894428153</v>
      </c>
      <c r="H52" s="9">
        <f>D52/'П 1'!C50</f>
        <v>106.95115469208211</v>
      </c>
      <c r="I52" s="9">
        <f t="shared" si="0"/>
        <v>1.105998325340641</v>
      </c>
      <c r="J52" s="8">
        <f t="shared" si="1"/>
        <v>16</v>
      </c>
      <c r="K52" s="8">
        <f t="shared" si="2"/>
        <v>15</v>
      </c>
      <c r="L52" s="8">
        <f t="shared" si="3"/>
        <v>9</v>
      </c>
      <c r="M52" s="23">
        <f t="shared" si="4"/>
        <v>13.333333333333334</v>
      </c>
      <c r="N52" s="8">
        <f t="shared" si="5"/>
        <v>4</v>
      </c>
    </row>
    <row r="53" spans="1:14" ht="12.75">
      <c r="A53" s="1">
        <v>43</v>
      </c>
      <c r="B53" s="2" t="s">
        <v>42</v>
      </c>
      <c r="C53" s="23">
        <v>19</v>
      </c>
      <c r="D53" s="26">
        <v>502.4</v>
      </c>
      <c r="E53" s="26">
        <v>322.4</v>
      </c>
      <c r="F53" s="26">
        <v>272.4</v>
      </c>
      <c r="G53" s="9">
        <f>C53/'П 1'!C51</f>
        <v>1.6559216809933144</v>
      </c>
      <c r="H53" s="9">
        <f>D53/'П 1'!C51</f>
        <v>43.786055396370585</v>
      </c>
      <c r="I53" s="9">
        <f t="shared" si="0"/>
        <v>0.8449131513647643</v>
      </c>
      <c r="J53" s="8">
        <f t="shared" si="1"/>
        <v>51</v>
      </c>
      <c r="K53" s="8">
        <f t="shared" si="2"/>
        <v>50</v>
      </c>
      <c r="L53" s="8">
        <f t="shared" si="3"/>
        <v>28</v>
      </c>
      <c r="M53" s="23">
        <f t="shared" si="4"/>
        <v>43</v>
      </c>
      <c r="N53" s="8">
        <f t="shared" si="5"/>
        <v>46</v>
      </c>
    </row>
    <row r="54" spans="1:14" ht="12.75">
      <c r="A54" s="1">
        <v>44</v>
      </c>
      <c r="B54" s="2" t="s">
        <v>43</v>
      </c>
      <c r="C54" s="23">
        <v>57</v>
      </c>
      <c r="D54" s="26">
        <v>1940</v>
      </c>
      <c r="E54" s="26">
        <v>1030</v>
      </c>
      <c r="F54" s="26">
        <v>1049</v>
      </c>
      <c r="G54" s="9">
        <f>C54/'П 1'!C52</f>
        <v>1.0178571428571428</v>
      </c>
      <c r="H54" s="9">
        <f>D54/'П 1'!C52</f>
        <v>34.642857142857146</v>
      </c>
      <c r="I54" s="9">
        <f t="shared" si="0"/>
        <v>1.0184466019417475</v>
      </c>
      <c r="J54" s="8">
        <f t="shared" si="1"/>
        <v>65</v>
      </c>
      <c r="K54" s="8">
        <f t="shared" si="2"/>
        <v>59</v>
      </c>
      <c r="L54" s="8">
        <f t="shared" si="3"/>
        <v>16</v>
      </c>
      <c r="M54" s="23">
        <f t="shared" si="4"/>
        <v>46.666666666666664</v>
      </c>
      <c r="N54" s="8">
        <f t="shared" si="5"/>
        <v>51</v>
      </c>
    </row>
    <row r="55" spans="1:14" ht="12.75">
      <c r="A55" s="1">
        <v>45</v>
      </c>
      <c r="B55" s="2" t="s">
        <v>44</v>
      </c>
      <c r="C55" s="23">
        <v>83</v>
      </c>
      <c r="D55" s="26">
        <v>2325</v>
      </c>
      <c r="E55" s="26">
        <v>1760</v>
      </c>
      <c r="F55" s="26">
        <v>1137</v>
      </c>
      <c r="G55" s="9">
        <f>C55/'П 1'!C53</f>
        <v>4.368421052631579</v>
      </c>
      <c r="H55" s="9">
        <f>D55/'П 1'!C53</f>
        <v>122.36842105263158</v>
      </c>
      <c r="I55" s="9">
        <f t="shared" si="0"/>
        <v>0.6460227272727272</v>
      </c>
      <c r="J55" s="8">
        <f t="shared" si="1"/>
        <v>11</v>
      </c>
      <c r="K55" s="8">
        <f t="shared" si="2"/>
        <v>8</v>
      </c>
      <c r="L55" s="8">
        <f t="shared" si="3"/>
        <v>54</v>
      </c>
      <c r="M55" s="23">
        <f t="shared" si="4"/>
        <v>24.333333333333332</v>
      </c>
      <c r="N55" s="8">
        <f t="shared" si="5"/>
        <v>12</v>
      </c>
    </row>
    <row r="56" spans="1:14" ht="12.75">
      <c r="A56" s="1">
        <v>46</v>
      </c>
      <c r="B56" s="2" t="s">
        <v>45</v>
      </c>
      <c r="C56" s="23">
        <v>101</v>
      </c>
      <c r="D56" s="26">
        <v>4502.5</v>
      </c>
      <c r="E56" s="26">
        <v>4272.5</v>
      </c>
      <c r="F56" s="26">
        <v>2510.5</v>
      </c>
      <c r="G56" s="9">
        <f>C56/'П 1'!C54</f>
        <v>1.9803921568627452</v>
      </c>
      <c r="H56" s="9">
        <f>D56/'П 1'!C54</f>
        <v>88.2843137254902</v>
      </c>
      <c r="I56" s="9">
        <f t="shared" si="0"/>
        <v>0.5875950848449386</v>
      </c>
      <c r="J56" s="8">
        <f t="shared" si="1"/>
        <v>44</v>
      </c>
      <c r="K56" s="8">
        <f t="shared" si="2"/>
        <v>23</v>
      </c>
      <c r="L56" s="8">
        <f t="shared" si="3"/>
        <v>63</v>
      </c>
      <c r="M56" s="23">
        <f t="shared" si="4"/>
        <v>43.333333333333336</v>
      </c>
      <c r="N56" s="8">
        <f t="shared" si="5"/>
        <v>47</v>
      </c>
    </row>
    <row r="57" spans="1:14" ht="12.75">
      <c r="A57" s="1">
        <v>47</v>
      </c>
      <c r="B57" s="2" t="s">
        <v>46</v>
      </c>
      <c r="C57" s="23">
        <v>27</v>
      </c>
      <c r="D57" s="26">
        <v>840</v>
      </c>
      <c r="E57" s="26">
        <v>780</v>
      </c>
      <c r="F57" s="26">
        <v>700</v>
      </c>
      <c r="G57" s="9">
        <f>C57/'П 1'!C55</f>
        <v>0.6428571428571429</v>
      </c>
      <c r="H57" s="9">
        <f>D57/'П 1'!C55</f>
        <v>20</v>
      </c>
      <c r="I57" s="9">
        <f t="shared" si="0"/>
        <v>0.8974358974358975</v>
      </c>
      <c r="J57" s="8">
        <f t="shared" si="1"/>
        <v>72</v>
      </c>
      <c r="K57" s="8">
        <f t="shared" si="2"/>
        <v>71</v>
      </c>
      <c r="L57" s="8">
        <f t="shared" si="3"/>
        <v>22</v>
      </c>
      <c r="M57" s="23">
        <f t="shared" si="4"/>
        <v>55</v>
      </c>
      <c r="N57" s="8">
        <f t="shared" si="5"/>
        <v>63</v>
      </c>
    </row>
    <row r="58" spans="1:14" ht="12.75">
      <c r="A58" s="1">
        <v>48</v>
      </c>
      <c r="B58" s="2" t="s">
        <v>47</v>
      </c>
      <c r="C58" s="23">
        <v>92</v>
      </c>
      <c r="D58" s="26">
        <v>2804.2</v>
      </c>
      <c r="E58" s="26">
        <v>2574.2</v>
      </c>
      <c r="F58" s="26">
        <v>1983.3</v>
      </c>
      <c r="G58" s="9">
        <f>C58/'П 1'!C56</f>
        <v>2.4210526315789473</v>
      </c>
      <c r="H58" s="9">
        <f>D58/'П 1'!C56</f>
        <v>73.79473684210525</v>
      </c>
      <c r="I58" s="9">
        <f t="shared" si="0"/>
        <v>0.770452956258255</v>
      </c>
      <c r="J58" s="8">
        <f t="shared" si="1"/>
        <v>34</v>
      </c>
      <c r="K58" s="8">
        <f t="shared" si="2"/>
        <v>29</v>
      </c>
      <c r="L58" s="8">
        <f t="shared" si="3"/>
        <v>41</v>
      </c>
      <c r="M58" s="23">
        <f t="shared" si="4"/>
        <v>34.666666666666664</v>
      </c>
      <c r="N58" s="8">
        <f t="shared" si="5"/>
        <v>30</v>
      </c>
    </row>
    <row r="59" spans="1:14" ht="12.75">
      <c r="A59" s="1">
        <v>49</v>
      </c>
      <c r="B59" s="2" t="s">
        <v>48</v>
      </c>
      <c r="C59" s="23">
        <v>28</v>
      </c>
      <c r="D59" s="26">
        <v>495</v>
      </c>
      <c r="E59" s="26">
        <v>454</v>
      </c>
      <c r="F59" s="26">
        <v>334</v>
      </c>
      <c r="G59" s="9">
        <f>C59/'П 1'!C57</f>
        <v>1.2173913043478262</v>
      </c>
      <c r="H59" s="9">
        <f>D59/'П 1'!C57</f>
        <v>21.52173913043478</v>
      </c>
      <c r="I59" s="9">
        <f t="shared" si="0"/>
        <v>0.73568281938326</v>
      </c>
      <c r="J59" s="8">
        <f t="shared" si="1"/>
        <v>58</v>
      </c>
      <c r="K59" s="8">
        <f t="shared" si="2"/>
        <v>69</v>
      </c>
      <c r="L59" s="8">
        <f t="shared" si="3"/>
        <v>45</v>
      </c>
      <c r="M59" s="23">
        <f t="shared" si="4"/>
        <v>57.333333333333336</v>
      </c>
      <c r="N59" s="8">
        <f t="shared" si="5"/>
        <v>67</v>
      </c>
    </row>
    <row r="60" spans="1:14" ht="12.75">
      <c r="A60" s="1">
        <v>50</v>
      </c>
      <c r="B60" s="2" t="s">
        <v>49</v>
      </c>
      <c r="C60" s="23">
        <v>52</v>
      </c>
      <c r="D60" s="26">
        <v>1379</v>
      </c>
      <c r="E60" s="26">
        <v>1179</v>
      </c>
      <c r="F60" s="26">
        <v>1196</v>
      </c>
      <c r="G60" s="9">
        <f>C60/'П 1'!C58</f>
        <v>2.1666666666666665</v>
      </c>
      <c r="H60" s="9">
        <f>D60/'П 1'!C58</f>
        <v>57.458333333333336</v>
      </c>
      <c r="I60" s="9">
        <f t="shared" si="0"/>
        <v>1.0144189991518235</v>
      </c>
      <c r="J60" s="8">
        <f t="shared" si="1"/>
        <v>37</v>
      </c>
      <c r="K60" s="8">
        <f t="shared" si="2"/>
        <v>45</v>
      </c>
      <c r="L60" s="8">
        <f t="shared" si="3"/>
        <v>17</v>
      </c>
      <c r="M60" s="23">
        <f t="shared" si="4"/>
        <v>33</v>
      </c>
      <c r="N60" s="8">
        <f t="shared" si="5"/>
        <v>27</v>
      </c>
    </row>
    <row r="61" spans="1:14" ht="12.75">
      <c r="A61" s="1">
        <v>51</v>
      </c>
      <c r="B61" s="2" t="s">
        <v>50</v>
      </c>
      <c r="C61" s="23">
        <v>67</v>
      </c>
      <c r="D61" s="26">
        <v>1898.2</v>
      </c>
      <c r="E61" s="26">
        <v>599.2</v>
      </c>
      <c r="F61" s="26">
        <v>287.2</v>
      </c>
      <c r="G61" s="9">
        <f>C61/'П 1'!C59</f>
        <v>1.488888888888889</v>
      </c>
      <c r="H61" s="9">
        <f>D61/'П 1'!C59</f>
        <v>42.18222222222222</v>
      </c>
      <c r="I61" s="9">
        <f t="shared" si="0"/>
        <v>0.4793057409879839</v>
      </c>
      <c r="J61" s="8">
        <f t="shared" si="1"/>
        <v>54</v>
      </c>
      <c r="K61" s="8">
        <f t="shared" si="2"/>
        <v>53</v>
      </c>
      <c r="L61" s="8">
        <f t="shared" si="3"/>
        <v>72</v>
      </c>
      <c r="M61" s="23">
        <f t="shared" si="4"/>
        <v>59.666666666666664</v>
      </c>
      <c r="N61" s="8">
        <f t="shared" si="5"/>
        <v>70</v>
      </c>
    </row>
    <row r="62" spans="1:14" ht="12.75">
      <c r="A62" s="1">
        <v>52</v>
      </c>
      <c r="B62" s="2" t="s">
        <v>51</v>
      </c>
      <c r="C62" s="23">
        <v>114</v>
      </c>
      <c r="D62" s="26">
        <v>2923.9</v>
      </c>
      <c r="E62" s="26">
        <v>1969.3</v>
      </c>
      <c r="F62" s="26">
        <v>1554</v>
      </c>
      <c r="G62" s="9">
        <f>C62/'П 1'!C60</f>
        <v>3.0672268907563027</v>
      </c>
      <c r="H62" s="9">
        <f>D62/'П 1'!C60</f>
        <v>78.66898864809082</v>
      </c>
      <c r="I62" s="9">
        <f t="shared" si="0"/>
        <v>0.7891128827502158</v>
      </c>
      <c r="J62" s="8">
        <f t="shared" si="1"/>
        <v>21</v>
      </c>
      <c r="K62" s="8">
        <f t="shared" si="2"/>
        <v>27</v>
      </c>
      <c r="L62" s="8">
        <f t="shared" si="3"/>
        <v>37</v>
      </c>
      <c r="M62" s="23">
        <f t="shared" si="4"/>
        <v>28.333333333333332</v>
      </c>
      <c r="N62" s="8">
        <f t="shared" si="5"/>
        <v>20</v>
      </c>
    </row>
    <row r="63" spans="1:14" ht="12.75">
      <c r="A63" s="1">
        <v>53</v>
      </c>
      <c r="B63" s="2" t="s">
        <v>52</v>
      </c>
      <c r="C63" s="23">
        <v>52</v>
      </c>
      <c r="D63" s="26">
        <v>1318</v>
      </c>
      <c r="E63" s="26">
        <v>676</v>
      </c>
      <c r="F63" s="26">
        <v>320</v>
      </c>
      <c r="G63" s="9">
        <f>C63/'П 1'!C61</f>
        <v>2.888888888888889</v>
      </c>
      <c r="H63" s="9">
        <f>D63/'П 1'!C61</f>
        <v>73.22222222222223</v>
      </c>
      <c r="I63" s="9">
        <f t="shared" si="0"/>
        <v>0.47337278106508873</v>
      </c>
      <c r="J63" s="8">
        <f t="shared" si="1"/>
        <v>24</v>
      </c>
      <c r="K63" s="8">
        <f t="shared" si="2"/>
        <v>30</v>
      </c>
      <c r="L63" s="8">
        <f t="shared" si="3"/>
        <v>73</v>
      </c>
      <c r="M63" s="23">
        <f t="shared" si="4"/>
        <v>42.333333333333336</v>
      </c>
      <c r="N63" s="8">
        <f t="shared" si="5"/>
        <v>45</v>
      </c>
    </row>
    <row r="64" spans="1:14" ht="12.75">
      <c r="A64" s="1">
        <v>54</v>
      </c>
      <c r="B64" s="2" t="s">
        <v>53</v>
      </c>
      <c r="C64" s="23">
        <v>125</v>
      </c>
      <c r="D64" s="26">
        <v>3453.2</v>
      </c>
      <c r="E64" s="26">
        <v>2553.2</v>
      </c>
      <c r="F64" s="26">
        <v>1579.1</v>
      </c>
      <c r="G64" s="9">
        <f>C64/'П 1'!C62</f>
        <v>2.1551724137931036</v>
      </c>
      <c r="H64" s="9">
        <f>D64/'П 1'!C62</f>
        <v>59.53793103448275</v>
      </c>
      <c r="I64" s="9">
        <f t="shared" si="0"/>
        <v>0.6184787717374276</v>
      </c>
      <c r="J64" s="8">
        <f t="shared" si="1"/>
        <v>39</v>
      </c>
      <c r="K64" s="8">
        <f t="shared" si="2"/>
        <v>42</v>
      </c>
      <c r="L64" s="8">
        <f t="shared" si="3"/>
        <v>58</v>
      </c>
      <c r="M64" s="23">
        <f t="shared" si="4"/>
        <v>46.333333333333336</v>
      </c>
      <c r="N64" s="8">
        <f t="shared" si="5"/>
        <v>48</v>
      </c>
    </row>
    <row r="65" spans="1:14" ht="12.75">
      <c r="A65" s="1">
        <v>55</v>
      </c>
      <c r="B65" s="2" t="s">
        <v>54</v>
      </c>
      <c r="C65" s="23">
        <v>13</v>
      </c>
      <c r="D65" s="26">
        <v>335</v>
      </c>
      <c r="E65" s="26">
        <v>245</v>
      </c>
      <c r="F65" s="26">
        <v>180</v>
      </c>
      <c r="G65" s="9">
        <f>C65/'П 1'!C63</f>
        <v>0.5416666666666666</v>
      </c>
      <c r="H65" s="9">
        <f>D65/'П 1'!C63</f>
        <v>13.958333333333334</v>
      </c>
      <c r="I65" s="9">
        <f t="shared" si="0"/>
        <v>0.7346938775510204</v>
      </c>
      <c r="J65" s="8">
        <f t="shared" si="1"/>
        <v>75</v>
      </c>
      <c r="K65" s="8">
        <f t="shared" si="2"/>
        <v>77</v>
      </c>
      <c r="L65" s="8">
        <f t="shared" si="3"/>
        <v>46</v>
      </c>
      <c r="M65" s="23">
        <f t="shared" si="4"/>
        <v>66</v>
      </c>
      <c r="N65" s="8">
        <f t="shared" si="5"/>
        <v>77</v>
      </c>
    </row>
    <row r="66" spans="1:14" ht="12.75">
      <c r="A66" s="1">
        <v>56</v>
      </c>
      <c r="B66" s="2" t="s">
        <v>55</v>
      </c>
      <c r="C66" s="23">
        <v>154</v>
      </c>
      <c r="D66" s="26">
        <v>4590</v>
      </c>
      <c r="E66" s="26">
        <v>3360</v>
      </c>
      <c r="F66" s="26">
        <v>3007</v>
      </c>
      <c r="G66" s="9">
        <f>C66/'П 1'!C64</f>
        <v>3.08</v>
      </c>
      <c r="H66" s="9">
        <f>D66/'П 1'!C64</f>
        <v>91.8</v>
      </c>
      <c r="I66" s="9">
        <f t="shared" si="0"/>
        <v>0.8949404761904762</v>
      </c>
      <c r="J66" s="8">
        <f t="shared" si="1"/>
        <v>20</v>
      </c>
      <c r="K66" s="8">
        <f t="shared" si="2"/>
        <v>22</v>
      </c>
      <c r="L66" s="8">
        <f t="shared" si="3"/>
        <v>23</v>
      </c>
      <c r="M66" s="23">
        <f t="shared" si="4"/>
        <v>21.666666666666668</v>
      </c>
      <c r="N66" s="8">
        <f t="shared" si="5"/>
        <v>9</v>
      </c>
    </row>
    <row r="67" spans="1:14" ht="12.75">
      <c r="A67" s="1">
        <v>57</v>
      </c>
      <c r="B67" s="2" t="s">
        <v>56</v>
      </c>
      <c r="C67" s="23">
        <v>47</v>
      </c>
      <c r="D67" s="26">
        <v>1247.2</v>
      </c>
      <c r="E67" s="26">
        <v>1007.2</v>
      </c>
      <c r="F67" s="26">
        <v>438.4</v>
      </c>
      <c r="G67" s="9">
        <f>C67/'П 1'!C65</f>
        <v>0.5340909090909091</v>
      </c>
      <c r="H67" s="9">
        <f>D67/'П 1'!C65</f>
        <v>14.172727272727274</v>
      </c>
      <c r="I67" s="9">
        <f t="shared" si="0"/>
        <v>0.4352660841938046</v>
      </c>
      <c r="J67" s="8">
        <f t="shared" si="1"/>
        <v>76</v>
      </c>
      <c r="K67" s="8">
        <f t="shared" si="2"/>
        <v>76</v>
      </c>
      <c r="L67" s="8">
        <f t="shared" si="3"/>
        <v>77</v>
      </c>
      <c r="M67" s="23">
        <f t="shared" si="4"/>
        <v>76.33333333333333</v>
      </c>
      <c r="N67" s="8">
        <f t="shared" si="5"/>
        <v>81</v>
      </c>
    </row>
    <row r="68" spans="1:14" ht="12.75">
      <c r="A68" s="1">
        <v>58</v>
      </c>
      <c r="B68" s="2" t="s">
        <v>57</v>
      </c>
      <c r="C68" s="23">
        <v>79</v>
      </c>
      <c r="D68" s="26">
        <v>2208.1</v>
      </c>
      <c r="E68" s="26">
        <v>1572.4</v>
      </c>
      <c r="F68" s="26">
        <v>1396.5</v>
      </c>
      <c r="G68" s="9">
        <f>C68/'П 1'!C66</f>
        <v>2.0256410256410255</v>
      </c>
      <c r="H68" s="9">
        <f>D68/'П 1'!C66</f>
        <v>56.617948717948714</v>
      </c>
      <c r="I68" s="9">
        <f t="shared" si="0"/>
        <v>0.8881327906385144</v>
      </c>
      <c r="J68" s="8">
        <f t="shared" si="1"/>
        <v>43</v>
      </c>
      <c r="K68" s="8">
        <f t="shared" si="2"/>
        <v>46</v>
      </c>
      <c r="L68" s="8">
        <f t="shared" si="3"/>
        <v>24</v>
      </c>
      <c r="M68" s="23">
        <f t="shared" si="4"/>
        <v>37.666666666666664</v>
      </c>
      <c r="N68" s="8">
        <f t="shared" si="5"/>
        <v>37</v>
      </c>
    </row>
    <row r="69" spans="1:14" ht="12.75">
      <c r="A69" s="1">
        <v>59</v>
      </c>
      <c r="B69" s="2" t="s">
        <v>58</v>
      </c>
      <c r="C69" s="23">
        <v>75</v>
      </c>
      <c r="D69" s="26">
        <v>2255</v>
      </c>
      <c r="E69" s="26">
        <v>360</v>
      </c>
      <c r="F69" s="26">
        <v>295</v>
      </c>
      <c r="G69" s="9">
        <f>C69/'П 1'!C67</f>
        <v>4.128336600814357</v>
      </c>
      <c r="H69" s="9">
        <f>D69/'П 1'!C67</f>
        <v>124.12532046448501</v>
      </c>
      <c r="I69" s="9">
        <f t="shared" si="0"/>
        <v>0.8194444444444444</v>
      </c>
      <c r="J69" s="8">
        <f t="shared" si="1"/>
        <v>12</v>
      </c>
      <c r="K69" s="8">
        <f t="shared" si="2"/>
        <v>7</v>
      </c>
      <c r="L69" s="8">
        <f t="shared" si="3"/>
        <v>32</v>
      </c>
      <c r="M69" s="23">
        <f t="shared" si="4"/>
        <v>17</v>
      </c>
      <c r="N69" s="8">
        <f t="shared" si="5"/>
        <v>5</v>
      </c>
    </row>
    <row r="70" spans="1:14" ht="12.75">
      <c r="A70" s="1">
        <v>60</v>
      </c>
      <c r="B70" s="2" t="s">
        <v>59</v>
      </c>
      <c r="C70" s="23">
        <v>143</v>
      </c>
      <c r="D70" s="26">
        <v>7145</v>
      </c>
      <c r="E70" s="26">
        <v>5125</v>
      </c>
      <c r="F70" s="26">
        <v>2739</v>
      </c>
      <c r="G70" s="9">
        <f>C70/'П 1'!C68</f>
        <v>2.306451612903226</v>
      </c>
      <c r="H70" s="9">
        <f>D70/'П 1'!C68</f>
        <v>115.24193548387096</v>
      </c>
      <c r="I70" s="9">
        <f t="shared" si="0"/>
        <v>0.5344390243902439</v>
      </c>
      <c r="J70" s="8">
        <f t="shared" si="1"/>
        <v>36</v>
      </c>
      <c r="K70" s="8">
        <f t="shared" si="2"/>
        <v>13</v>
      </c>
      <c r="L70" s="8">
        <f t="shared" si="3"/>
        <v>68</v>
      </c>
      <c r="M70" s="23">
        <f t="shared" si="4"/>
        <v>39</v>
      </c>
      <c r="N70" s="8">
        <f t="shared" si="5"/>
        <v>39</v>
      </c>
    </row>
    <row r="71" spans="1:14" ht="12.75">
      <c r="A71" s="1">
        <v>61</v>
      </c>
      <c r="B71" s="2" t="s">
        <v>60</v>
      </c>
      <c r="C71" s="23">
        <v>46</v>
      </c>
      <c r="D71" s="26">
        <v>1308</v>
      </c>
      <c r="E71" s="26">
        <v>340</v>
      </c>
      <c r="F71" s="26">
        <v>348</v>
      </c>
      <c r="G71" s="9">
        <f>C71/'П 1'!C69</f>
        <v>2.4210526315789473</v>
      </c>
      <c r="H71" s="9">
        <f>D71/'П 1'!C69</f>
        <v>68.84210526315789</v>
      </c>
      <c r="I71" s="9">
        <f t="shared" si="0"/>
        <v>1.0235294117647058</v>
      </c>
      <c r="J71" s="8">
        <f t="shared" si="1"/>
        <v>34</v>
      </c>
      <c r="K71" s="8">
        <f t="shared" si="2"/>
        <v>35</v>
      </c>
      <c r="L71" s="8">
        <f t="shared" si="3"/>
        <v>14</v>
      </c>
      <c r="M71" s="23">
        <f t="shared" si="4"/>
        <v>27.666666666666668</v>
      </c>
      <c r="N71" s="8">
        <f t="shared" si="5"/>
        <v>17</v>
      </c>
    </row>
    <row r="72" spans="1:14" ht="12.75">
      <c r="A72" s="1">
        <v>62</v>
      </c>
      <c r="B72" s="2" t="s">
        <v>61</v>
      </c>
      <c r="C72" s="23">
        <v>21</v>
      </c>
      <c r="D72" s="26">
        <v>430</v>
      </c>
      <c r="E72" s="26">
        <v>40</v>
      </c>
      <c r="F72" s="26">
        <v>76</v>
      </c>
      <c r="G72" s="9">
        <f>C72/'П 1'!C70</f>
        <v>0.84</v>
      </c>
      <c r="H72" s="9">
        <f>D72/'П 1'!C70</f>
        <v>17.2</v>
      </c>
      <c r="I72" s="9">
        <f t="shared" si="0"/>
        <v>1.9</v>
      </c>
      <c r="J72" s="8">
        <f t="shared" si="1"/>
        <v>70</v>
      </c>
      <c r="K72" s="8">
        <f t="shared" si="2"/>
        <v>74</v>
      </c>
      <c r="L72" s="8">
        <f t="shared" si="3"/>
        <v>2</v>
      </c>
      <c r="M72" s="23">
        <f t="shared" si="4"/>
        <v>48.666666666666664</v>
      </c>
      <c r="N72" s="8">
        <f t="shared" si="5"/>
        <v>54</v>
      </c>
    </row>
    <row r="73" spans="1:14" ht="12.75">
      <c r="A73" s="1">
        <v>63</v>
      </c>
      <c r="B73" s="2" t="s">
        <v>62</v>
      </c>
      <c r="C73" s="23">
        <v>88</v>
      </c>
      <c r="D73" s="26">
        <v>2968</v>
      </c>
      <c r="E73" s="26">
        <v>1121</v>
      </c>
      <c r="F73" s="26">
        <v>1221.5</v>
      </c>
      <c r="G73" s="9">
        <f>C73/'П 1'!C71</f>
        <v>2.1463414634146343</v>
      </c>
      <c r="H73" s="9">
        <f>D73/'П 1'!C71</f>
        <v>72.39024390243902</v>
      </c>
      <c r="I73" s="9">
        <f t="shared" si="0"/>
        <v>1.0896520963425513</v>
      </c>
      <c r="J73" s="8">
        <f t="shared" si="1"/>
        <v>40</v>
      </c>
      <c r="K73" s="8">
        <f t="shared" si="2"/>
        <v>31</v>
      </c>
      <c r="L73" s="8">
        <f t="shared" si="3"/>
        <v>10</v>
      </c>
      <c r="M73" s="23">
        <f t="shared" si="4"/>
        <v>27</v>
      </c>
      <c r="N73" s="8">
        <f t="shared" si="5"/>
        <v>16</v>
      </c>
    </row>
    <row r="74" spans="1:14" ht="12.75">
      <c r="A74" s="1">
        <v>64</v>
      </c>
      <c r="B74" s="2" t="s">
        <v>63</v>
      </c>
      <c r="C74" s="23">
        <v>110</v>
      </c>
      <c r="D74" s="26">
        <v>2749.7</v>
      </c>
      <c r="E74" s="26">
        <v>1778.5</v>
      </c>
      <c r="F74" s="26">
        <v>1178</v>
      </c>
      <c r="G74" s="9">
        <f>C74/'П 1'!C72</f>
        <v>4.4</v>
      </c>
      <c r="H74" s="9">
        <f>D74/'П 1'!C72</f>
        <v>109.988</v>
      </c>
      <c r="I74" s="9">
        <f t="shared" si="0"/>
        <v>0.6623559179083497</v>
      </c>
      <c r="J74" s="8">
        <f t="shared" si="1"/>
        <v>9</v>
      </c>
      <c r="K74" s="8">
        <f t="shared" si="2"/>
        <v>14</v>
      </c>
      <c r="L74" s="8">
        <f t="shared" si="3"/>
        <v>52</v>
      </c>
      <c r="M74" s="23">
        <f t="shared" si="4"/>
        <v>25</v>
      </c>
      <c r="N74" s="8">
        <f t="shared" si="5"/>
        <v>13</v>
      </c>
    </row>
    <row r="75" spans="1:14" ht="12.75">
      <c r="A75" s="1">
        <v>65</v>
      </c>
      <c r="B75" s="2" t="s">
        <v>64</v>
      </c>
      <c r="C75" s="23">
        <v>173</v>
      </c>
      <c r="D75" s="26">
        <v>5028</v>
      </c>
      <c r="E75" s="26">
        <v>4029</v>
      </c>
      <c r="F75" s="26">
        <v>2803</v>
      </c>
      <c r="G75" s="9">
        <f>C75/'П 1'!C73</f>
        <v>3.24375</v>
      </c>
      <c r="H75" s="9">
        <f>D75/'П 1'!C73</f>
        <v>94.27499999999999</v>
      </c>
      <c r="I75" s="9">
        <f t="shared" si="0"/>
        <v>0.6957061305534872</v>
      </c>
      <c r="J75" s="8">
        <f t="shared" si="1"/>
        <v>18</v>
      </c>
      <c r="K75" s="8">
        <f t="shared" si="2"/>
        <v>20</v>
      </c>
      <c r="L75" s="8">
        <f t="shared" si="3"/>
        <v>49</v>
      </c>
      <c r="M75" s="23">
        <f t="shared" si="4"/>
        <v>29</v>
      </c>
      <c r="N75" s="8">
        <f t="shared" si="5"/>
        <v>22</v>
      </c>
    </row>
    <row r="76" spans="1:14" ht="12.75">
      <c r="A76" s="1">
        <v>66</v>
      </c>
      <c r="B76" s="2" t="s">
        <v>65</v>
      </c>
      <c r="C76" s="23">
        <v>38</v>
      </c>
      <c r="D76" s="26">
        <v>1430.5</v>
      </c>
      <c r="E76" s="26">
        <v>1400.5</v>
      </c>
      <c r="F76" s="26">
        <v>893</v>
      </c>
      <c r="G76" s="9">
        <f>C76/'П 1'!C74</f>
        <v>1.1875</v>
      </c>
      <c r="H76" s="9">
        <f>D76/'П 1'!C74</f>
        <v>44.703125</v>
      </c>
      <c r="I76" s="9">
        <f aca="true" t="shared" si="6" ref="I76:I92">F76/E76</f>
        <v>0.6376294180649767</v>
      </c>
      <c r="J76" s="8">
        <f aca="true" t="shared" si="7" ref="J76:J92">RANK(G76,G$11:G$92,0)</f>
        <v>59</v>
      </c>
      <c r="K76" s="8">
        <f aca="true" t="shared" si="8" ref="K76:K92">RANK(H76,H$11:H$92,0)</f>
        <v>49</v>
      </c>
      <c r="L76" s="8">
        <f aca="true" t="shared" si="9" ref="L76:L92">RANK(I76,I$11:I$92,0)</f>
        <v>56</v>
      </c>
      <c r="M76" s="23">
        <f aca="true" t="shared" si="10" ref="M76:M92">(J76+K76+L76)/3</f>
        <v>54.666666666666664</v>
      </c>
      <c r="N76" s="8">
        <f aca="true" t="shared" si="11" ref="N76:N92">RANK(M76,M$11:M$92,1)</f>
        <v>62</v>
      </c>
    </row>
    <row r="77" spans="1:14" ht="12.75">
      <c r="A77" s="1">
        <v>67</v>
      </c>
      <c r="B77" s="2" t="s">
        <v>66</v>
      </c>
      <c r="C77" s="23">
        <v>58</v>
      </c>
      <c r="D77" s="26">
        <v>1385</v>
      </c>
      <c r="E77" s="26">
        <v>1340</v>
      </c>
      <c r="F77" s="26">
        <v>1038.4</v>
      </c>
      <c r="G77" s="9">
        <f>C77/'П 1'!C75</f>
        <v>1.8125</v>
      </c>
      <c r="H77" s="9">
        <f>D77/'П 1'!C75</f>
        <v>43.28125</v>
      </c>
      <c r="I77" s="9">
        <f t="shared" si="6"/>
        <v>0.7749253731343284</v>
      </c>
      <c r="J77" s="8">
        <f t="shared" si="7"/>
        <v>49</v>
      </c>
      <c r="K77" s="8">
        <f t="shared" si="8"/>
        <v>51</v>
      </c>
      <c r="L77" s="8">
        <f t="shared" si="9"/>
        <v>40</v>
      </c>
      <c r="M77" s="23">
        <f t="shared" si="10"/>
        <v>46.666666666666664</v>
      </c>
      <c r="N77" s="8">
        <f t="shared" si="11"/>
        <v>51</v>
      </c>
    </row>
    <row r="78" spans="1:14" ht="12.75">
      <c r="A78" s="1">
        <v>68</v>
      </c>
      <c r="B78" s="2" t="s">
        <v>67</v>
      </c>
      <c r="C78" s="23">
        <v>54</v>
      </c>
      <c r="D78" s="26">
        <v>1313.1</v>
      </c>
      <c r="E78" s="26">
        <v>1313.1</v>
      </c>
      <c r="F78" s="26">
        <v>958.2</v>
      </c>
      <c r="G78" s="9">
        <f>C78/'П 1'!C76</f>
        <v>1.542857142857143</v>
      </c>
      <c r="H78" s="9">
        <f>D78/'П 1'!C76</f>
        <v>37.51714285714286</v>
      </c>
      <c r="I78" s="9">
        <f t="shared" si="6"/>
        <v>0.7297235549463104</v>
      </c>
      <c r="J78" s="8">
        <f t="shared" si="7"/>
        <v>52</v>
      </c>
      <c r="K78" s="8">
        <f t="shared" si="8"/>
        <v>57</v>
      </c>
      <c r="L78" s="8">
        <f t="shared" si="9"/>
        <v>47</v>
      </c>
      <c r="M78" s="23">
        <f t="shared" si="10"/>
        <v>52</v>
      </c>
      <c r="N78" s="8">
        <f t="shared" si="11"/>
        <v>59</v>
      </c>
    </row>
    <row r="79" spans="1:14" ht="12.75">
      <c r="A79" s="1">
        <v>69</v>
      </c>
      <c r="B79" s="2" t="s">
        <v>68</v>
      </c>
      <c r="C79" s="23">
        <v>56</v>
      </c>
      <c r="D79" s="26">
        <v>792</v>
      </c>
      <c r="E79" s="26">
        <v>792</v>
      </c>
      <c r="F79" s="26">
        <v>481</v>
      </c>
      <c r="G79" s="9">
        <f>C79/'П 1'!C77</f>
        <v>4.880611270296084</v>
      </c>
      <c r="H79" s="9">
        <f>D79/'П 1'!C77</f>
        <v>69.02578796561606</v>
      </c>
      <c r="I79" s="9">
        <f t="shared" si="6"/>
        <v>0.6073232323232324</v>
      </c>
      <c r="J79" s="8">
        <f t="shared" si="7"/>
        <v>6</v>
      </c>
      <c r="K79" s="8">
        <f t="shared" si="8"/>
        <v>34</v>
      </c>
      <c r="L79" s="8">
        <f t="shared" si="9"/>
        <v>59</v>
      </c>
      <c r="M79" s="23">
        <f t="shared" si="10"/>
        <v>33</v>
      </c>
      <c r="N79" s="8">
        <f t="shared" si="11"/>
        <v>27</v>
      </c>
    </row>
    <row r="80" spans="1:14" ht="12.75">
      <c r="A80" s="1">
        <v>70</v>
      </c>
      <c r="B80" s="2" t="s">
        <v>69</v>
      </c>
      <c r="C80" s="23">
        <v>72</v>
      </c>
      <c r="D80" s="26">
        <v>2038.235</v>
      </c>
      <c r="E80" s="26">
        <v>1858.235</v>
      </c>
      <c r="F80" s="26">
        <v>2093.235</v>
      </c>
      <c r="G80" s="9">
        <f>C80/'П 1'!C78</f>
        <v>2.057142857142857</v>
      </c>
      <c r="H80" s="9">
        <f>D80/'П 1'!C78</f>
        <v>58.23528571428571</v>
      </c>
      <c r="I80" s="9">
        <f t="shared" si="6"/>
        <v>1.1264640909249908</v>
      </c>
      <c r="J80" s="8">
        <f t="shared" si="7"/>
        <v>42</v>
      </c>
      <c r="K80" s="8">
        <f t="shared" si="8"/>
        <v>43</v>
      </c>
      <c r="L80" s="8">
        <f t="shared" si="9"/>
        <v>8</v>
      </c>
      <c r="M80" s="23">
        <f t="shared" si="10"/>
        <v>31</v>
      </c>
      <c r="N80" s="8">
        <f t="shared" si="11"/>
        <v>24</v>
      </c>
    </row>
    <row r="81" spans="1:14" ht="12.75">
      <c r="A81" s="1">
        <v>71</v>
      </c>
      <c r="B81" s="2" t="s">
        <v>70</v>
      </c>
      <c r="C81" s="23">
        <v>119</v>
      </c>
      <c r="D81" s="26">
        <v>3873.995</v>
      </c>
      <c r="E81" s="26">
        <v>1893.995</v>
      </c>
      <c r="F81" s="26">
        <v>1274.995</v>
      </c>
      <c r="G81" s="9">
        <f>C81/'П 1'!C79</f>
        <v>3.051282051282051</v>
      </c>
      <c r="H81" s="9">
        <f>D81/'П 1'!C79</f>
        <v>99.33320512820512</v>
      </c>
      <c r="I81" s="9">
        <f t="shared" si="6"/>
        <v>0.6731775955057959</v>
      </c>
      <c r="J81" s="8">
        <f t="shared" si="7"/>
        <v>22</v>
      </c>
      <c r="K81" s="8">
        <f t="shared" si="8"/>
        <v>18</v>
      </c>
      <c r="L81" s="8">
        <f t="shared" si="9"/>
        <v>50</v>
      </c>
      <c r="M81" s="23">
        <f t="shared" si="10"/>
        <v>30</v>
      </c>
      <c r="N81" s="8">
        <f t="shared" si="11"/>
        <v>23</v>
      </c>
    </row>
    <row r="82" spans="1:14" ht="12.75">
      <c r="A82" s="1">
        <v>72</v>
      </c>
      <c r="B82" s="2" t="s">
        <v>71</v>
      </c>
      <c r="C82" s="23">
        <v>201</v>
      </c>
      <c r="D82" s="26">
        <v>5618.4</v>
      </c>
      <c r="E82" s="26">
        <v>4317.1</v>
      </c>
      <c r="F82" s="26">
        <v>3648</v>
      </c>
      <c r="G82" s="9">
        <f>C82/'П 1'!C80</f>
        <v>7.549295774647887</v>
      </c>
      <c r="H82" s="9">
        <f>D82/'П 1'!C80</f>
        <v>211.01971830985914</v>
      </c>
      <c r="I82" s="9">
        <f t="shared" si="6"/>
        <v>0.8450116976674156</v>
      </c>
      <c r="J82" s="8">
        <f t="shared" si="7"/>
        <v>3</v>
      </c>
      <c r="K82" s="8">
        <f t="shared" si="8"/>
        <v>2</v>
      </c>
      <c r="L82" s="8">
        <f t="shared" si="9"/>
        <v>27</v>
      </c>
      <c r="M82" s="23">
        <f t="shared" si="10"/>
        <v>10.666666666666666</v>
      </c>
      <c r="N82" s="8">
        <f t="shared" si="11"/>
        <v>2</v>
      </c>
    </row>
    <row r="83" spans="1:14" ht="12.75">
      <c r="A83" s="1">
        <v>73</v>
      </c>
      <c r="B83" s="2" t="s">
        <v>72</v>
      </c>
      <c r="C83" s="23">
        <v>21</v>
      </c>
      <c r="D83" s="26">
        <v>753.6320000000001</v>
      </c>
      <c r="E83" s="26">
        <v>503.632</v>
      </c>
      <c r="F83" s="26">
        <v>313.632</v>
      </c>
      <c r="G83" s="9">
        <f>C83/'П 1'!C81</f>
        <v>0.5236728837876614</v>
      </c>
      <c r="H83" s="9">
        <f>D83/'П 1'!C81</f>
        <v>18.793173464507756</v>
      </c>
      <c r="I83" s="9">
        <f t="shared" si="6"/>
        <v>0.6227404136353528</v>
      </c>
      <c r="J83" s="8">
        <f t="shared" si="7"/>
        <v>77</v>
      </c>
      <c r="K83" s="8">
        <f t="shared" si="8"/>
        <v>72</v>
      </c>
      <c r="L83" s="8">
        <f t="shared" si="9"/>
        <v>57</v>
      </c>
      <c r="M83" s="23">
        <f t="shared" si="10"/>
        <v>68.66666666666667</v>
      </c>
      <c r="N83" s="8">
        <f t="shared" si="11"/>
        <v>79</v>
      </c>
    </row>
    <row r="84" spans="1:14" ht="12.75">
      <c r="A84" s="1">
        <v>74</v>
      </c>
      <c r="B84" s="2" t="s">
        <v>73</v>
      </c>
      <c r="C84" s="23">
        <v>17</v>
      </c>
      <c r="D84" s="26">
        <v>465</v>
      </c>
      <c r="E84" s="26">
        <v>465</v>
      </c>
      <c r="F84" s="26">
        <v>499</v>
      </c>
      <c r="G84" s="9">
        <f>C84/'П 1'!C82</f>
        <v>0.9656084656084656</v>
      </c>
      <c r="H84" s="9">
        <f>D84/'П 1'!C82</f>
        <v>26.412231559290383</v>
      </c>
      <c r="I84" s="9">
        <f t="shared" si="6"/>
        <v>1.0731182795698924</v>
      </c>
      <c r="J84" s="8">
        <f t="shared" si="7"/>
        <v>67</v>
      </c>
      <c r="K84" s="8">
        <f t="shared" si="8"/>
        <v>67</v>
      </c>
      <c r="L84" s="8">
        <f t="shared" si="9"/>
        <v>13</v>
      </c>
      <c r="M84" s="23">
        <f t="shared" si="10"/>
        <v>49</v>
      </c>
      <c r="N84" s="8">
        <f t="shared" si="11"/>
        <v>55</v>
      </c>
    </row>
    <row r="85" spans="1:14" ht="12.75">
      <c r="A85" s="1">
        <v>75</v>
      </c>
      <c r="B85" s="2" t="s">
        <v>74</v>
      </c>
      <c r="C85" s="23">
        <v>49</v>
      </c>
      <c r="D85" s="26">
        <v>1098</v>
      </c>
      <c r="E85" s="26">
        <v>1098</v>
      </c>
      <c r="F85" s="26">
        <v>706</v>
      </c>
      <c r="G85" s="9">
        <f>C85/'П 1'!C83</f>
        <v>1.8980154940040328</v>
      </c>
      <c r="H85" s="9">
        <f>D85/'П 1'!C83</f>
        <v>42.53104106972302</v>
      </c>
      <c r="I85" s="9">
        <f t="shared" si="6"/>
        <v>0.6429872495446266</v>
      </c>
      <c r="J85" s="8">
        <f t="shared" si="7"/>
        <v>45</v>
      </c>
      <c r="K85" s="8">
        <f t="shared" si="8"/>
        <v>52</v>
      </c>
      <c r="L85" s="8">
        <f t="shared" si="9"/>
        <v>55</v>
      </c>
      <c r="M85" s="23">
        <f t="shared" si="10"/>
        <v>50.666666666666664</v>
      </c>
      <c r="N85" s="8">
        <f t="shared" si="11"/>
        <v>58</v>
      </c>
    </row>
    <row r="86" spans="1:14" ht="12.75">
      <c r="A86" s="1">
        <v>76</v>
      </c>
      <c r="B86" s="2" t="s">
        <v>75</v>
      </c>
      <c r="C86" s="23">
        <v>60</v>
      </c>
      <c r="D86" s="26">
        <v>1746</v>
      </c>
      <c r="E86" s="26">
        <v>1211</v>
      </c>
      <c r="F86" s="26">
        <v>801</v>
      </c>
      <c r="G86" s="9">
        <f>C86/'П 1'!C84</f>
        <v>1.1764705882352942</v>
      </c>
      <c r="H86" s="9">
        <f>D86/'П 1'!C84</f>
        <v>34.23529411764706</v>
      </c>
      <c r="I86" s="9">
        <f t="shared" si="6"/>
        <v>0.6614368290668868</v>
      </c>
      <c r="J86" s="8">
        <f t="shared" si="7"/>
        <v>60</v>
      </c>
      <c r="K86" s="8">
        <f t="shared" si="8"/>
        <v>60</v>
      </c>
      <c r="L86" s="8">
        <f t="shared" si="9"/>
        <v>53</v>
      </c>
      <c r="M86" s="23">
        <f t="shared" si="10"/>
        <v>57.666666666666664</v>
      </c>
      <c r="N86" s="8">
        <f t="shared" si="11"/>
        <v>69</v>
      </c>
    </row>
    <row r="87" spans="1:14" ht="12.75">
      <c r="A87" s="1">
        <v>77</v>
      </c>
      <c r="B87" s="2" t="s">
        <v>76</v>
      </c>
      <c r="C87" s="23">
        <v>58</v>
      </c>
      <c r="D87" s="26">
        <v>2144.5</v>
      </c>
      <c r="E87" s="26">
        <v>2094.5</v>
      </c>
      <c r="F87" s="26">
        <v>960</v>
      </c>
      <c r="G87" s="9">
        <f>C87/'П 1'!C85</f>
        <v>4.833333333333333</v>
      </c>
      <c r="H87" s="9">
        <f>D87/'П 1'!C85</f>
        <v>178.70833333333334</v>
      </c>
      <c r="I87" s="9">
        <f t="shared" si="6"/>
        <v>0.45834328001909763</v>
      </c>
      <c r="J87" s="8">
        <f t="shared" si="7"/>
        <v>7</v>
      </c>
      <c r="K87" s="8">
        <f t="shared" si="8"/>
        <v>4</v>
      </c>
      <c r="L87" s="8">
        <f t="shared" si="9"/>
        <v>75</v>
      </c>
      <c r="M87" s="23">
        <f t="shared" si="10"/>
        <v>28.666666666666668</v>
      </c>
      <c r="N87" s="8">
        <f t="shared" si="11"/>
        <v>21</v>
      </c>
    </row>
    <row r="88" spans="1:14" ht="12.75">
      <c r="A88" s="1">
        <v>78</v>
      </c>
      <c r="B88" s="2" t="s">
        <v>77</v>
      </c>
      <c r="C88" s="23">
        <v>60</v>
      </c>
      <c r="D88" s="26">
        <v>1500.3</v>
      </c>
      <c r="E88" s="26">
        <v>1480.3</v>
      </c>
      <c r="F88" s="26">
        <v>1193.1</v>
      </c>
      <c r="G88" s="9">
        <f>C88/'П 1'!C86</f>
        <v>2.5</v>
      </c>
      <c r="H88" s="9">
        <f>D88/'П 1'!C86</f>
        <v>62.512499999999996</v>
      </c>
      <c r="I88" s="9">
        <f t="shared" si="6"/>
        <v>0.8059852732554211</v>
      </c>
      <c r="J88" s="8">
        <f t="shared" si="7"/>
        <v>33</v>
      </c>
      <c r="K88" s="8">
        <f t="shared" si="8"/>
        <v>39</v>
      </c>
      <c r="L88" s="8">
        <f t="shared" si="9"/>
        <v>33</v>
      </c>
      <c r="M88" s="23">
        <f t="shared" si="10"/>
        <v>35</v>
      </c>
      <c r="N88" s="8">
        <f t="shared" si="11"/>
        <v>31</v>
      </c>
    </row>
    <row r="89" spans="1:14" ht="12.75">
      <c r="A89" s="1">
        <v>79</v>
      </c>
      <c r="B89" s="2" t="s">
        <v>78</v>
      </c>
      <c r="C89" s="23">
        <v>7</v>
      </c>
      <c r="D89" s="26">
        <v>330</v>
      </c>
      <c r="E89" s="26">
        <v>330</v>
      </c>
      <c r="F89" s="26">
        <v>280</v>
      </c>
      <c r="G89" s="9">
        <f>C89/'П 1'!C87</f>
        <v>0.6100764087870105</v>
      </c>
      <c r="H89" s="9">
        <f>D89/'П 1'!C87</f>
        <v>28.760744985673355</v>
      </c>
      <c r="I89" s="9">
        <f t="shared" si="6"/>
        <v>0.8484848484848485</v>
      </c>
      <c r="J89" s="8">
        <f t="shared" si="7"/>
        <v>74</v>
      </c>
      <c r="K89" s="8">
        <f t="shared" si="8"/>
        <v>63</v>
      </c>
      <c r="L89" s="8">
        <f t="shared" si="9"/>
        <v>26</v>
      </c>
      <c r="M89" s="23">
        <f t="shared" si="10"/>
        <v>54.333333333333336</v>
      </c>
      <c r="N89" s="8">
        <f t="shared" si="11"/>
        <v>61</v>
      </c>
    </row>
    <row r="90" spans="1:14" ht="12.75">
      <c r="A90" s="1">
        <v>80</v>
      </c>
      <c r="B90" s="2" t="s">
        <v>79</v>
      </c>
      <c r="C90" s="23">
        <v>51</v>
      </c>
      <c r="D90" s="26">
        <v>1098</v>
      </c>
      <c r="E90" s="26">
        <v>1078</v>
      </c>
      <c r="F90" s="26">
        <v>1450</v>
      </c>
      <c r="G90" s="9">
        <f>C90/'П 1'!C88</f>
        <v>1.819648093841642</v>
      </c>
      <c r="H90" s="9">
        <f>D90/'П 1'!C88</f>
        <v>39.17595307917888</v>
      </c>
      <c r="I90" s="9">
        <f t="shared" si="6"/>
        <v>1.3450834879406308</v>
      </c>
      <c r="J90" s="8">
        <f t="shared" si="7"/>
        <v>48</v>
      </c>
      <c r="K90" s="8">
        <f t="shared" si="8"/>
        <v>54</v>
      </c>
      <c r="L90" s="8">
        <f t="shared" si="9"/>
        <v>4</v>
      </c>
      <c r="M90" s="23">
        <f t="shared" si="10"/>
        <v>35.333333333333336</v>
      </c>
      <c r="N90" s="8">
        <f t="shared" si="11"/>
        <v>32</v>
      </c>
    </row>
    <row r="91" spans="1:14" ht="12.75">
      <c r="A91" s="1">
        <v>81</v>
      </c>
      <c r="B91" s="2" t="s">
        <v>80</v>
      </c>
      <c r="C91" s="23">
        <v>56</v>
      </c>
      <c r="D91" s="26">
        <v>1622.1</v>
      </c>
      <c r="E91" s="26">
        <v>1427.1</v>
      </c>
      <c r="F91" s="26">
        <v>1370.5</v>
      </c>
      <c r="G91" s="9">
        <f>C91/'П 1'!C89</f>
        <v>2.9970674486803515</v>
      </c>
      <c r="H91" s="9">
        <f>D91/'П 1'!C89</f>
        <v>86.81326979472139</v>
      </c>
      <c r="I91" s="9">
        <f t="shared" si="6"/>
        <v>0.9603391493238036</v>
      </c>
      <c r="J91" s="8">
        <f t="shared" si="7"/>
        <v>23</v>
      </c>
      <c r="K91" s="8">
        <f t="shared" si="8"/>
        <v>24</v>
      </c>
      <c r="L91" s="8">
        <f t="shared" si="9"/>
        <v>19</v>
      </c>
      <c r="M91" s="23">
        <f t="shared" si="10"/>
        <v>22</v>
      </c>
      <c r="N91" s="8">
        <f t="shared" si="11"/>
        <v>10</v>
      </c>
    </row>
    <row r="92" spans="1:14" ht="12.75">
      <c r="A92" s="1">
        <v>82</v>
      </c>
      <c r="B92" s="2" t="s">
        <v>81</v>
      </c>
      <c r="C92" s="23">
        <v>46</v>
      </c>
      <c r="D92" s="26">
        <v>980.5</v>
      </c>
      <c r="E92" s="26">
        <v>448</v>
      </c>
      <c r="F92" s="26">
        <v>301.2</v>
      </c>
      <c r="G92" s="9">
        <f>C92/'П 1'!C90</f>
        <v>1.4375</v>
      </c>
      <c r="H92" s="9">
        <f>D92/'П 1'!C90</f>
        <v>30.640625</v>
      </c>
      <c r="I92" s="9">
        <f t="shared" si="6"/>
        <v>0.6723214285714285</v>
      </c>
      <c r="J92" s="8">
        <f t="shared" si="7"/>
        <v>55</v>
      </c>
      <c r="K92" s="8">
        <f t="shared" si="8"/>
        <v>62</v>
      </c>
      <c r="L92" s="8">
        <f t="shared" si="9"/>
        <v>51</v>
      </c>
      <c r="M92" s="23">
        <f t="shared" si="10"/>
        <v>56</v>
      </c>
      <c r="N92" s="8">
        <f t="shared" si="11"/>
        <v>65</v>
      </c>
    </row>
  </sheetData>
  <sheetProtection/>
  <mergeCells count="1">
    <mergeCell ref="B3:P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7"/>
  </sheetPr>
  <dimension ref="A3:S92"/>
  <sheetViews>
    <sheetView zoomScalePageLayoutView="0" workbookViewId="0" topLeftCell="A1">
      <pane ySplit="10" topLeftCell="A25" activePane="bottomLeft" state="frozen"/>
      <selection pane="topLeft" activeCell="D13" sqref="D13"/>
      <selection pane="bottomLeft" activeCell="F26" sqref="F26"/>
    </sheetView>
  </sheetViews>
  <sheetFormatPr defaultColWidth="9.140625" defaultRowHeight="12.75"/>
  <cols>
    <col min="1" max="1" width="2.8515625" style="4" customWidth="1"/>
    <col min="2" max="2" width="24.57421875" style="4" customWidth="1"/>
    <col min="3" max="3" width="16.7109375" style="0" customWidth="1"/>
    <col min="4" max="4" width="18.7109375" style="0" customWidth="1"/>
    <col min="5" max="5" width="32.8515625" style="0" customWidth="1"/>
    <col min="6" max="6" width="18.00390625" style="0" customWidth="1"/>
    <col min="7" max="7" width="21.421875" style="0" customWidth="1"/>
    <col min="8" max="8" width="15.140625" style="0" customWidth="1"/>
    <col min="9" max="9" width="19.8515625" style="0" customWidth="1"/>
  </cols>
  <sheetData>
    <row r="3" spans="2:19" ht="34.5" customHeight="1">
      <c r="B3" s="97" t="s">
        <v>98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2:19" ht="41.2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10" spans="1:10" ht="40.5" customHeight="1">
      <c r="A10" s="15"/>
      <c r="B10" s="15"/>
      <c r="C10" s="11" t="s">
        <v>110</v>
      </c>
      <c r="D10" s="11" t="s">
        <v>111</v>
      </c>
      <c r="E10" s="12" t="s">
        <v>112</v>
      </c>
      <c r="F10" s="11" t="s">
        <v>113</v>
      </c>
      <c r="G10" s="11" t="s">
        <v>199</v>
      </c>
      <c r="H10" s="11" t="s">
        <v>115</v>
      </c>
      <c r="I10" s="11" t="s">
        <v>201</v>
      </c>
      <c r="J10" s="11" t="s">
        <v>200</v>
      </c>
    </row>
    <row r="11" spans="1:10" ht="12.75">
      <c r="A11" s="5">
        <v>1</v>
      </c>
      <c r="B11" s="6" t="s">
        <v>0</v>
      </c>
      <c r="C11" s="23">
        <v>4</v>
      </c>
      <c r="D11" s="23">
        <v>0</v>
      </c>
      <c r="E11" s="33">
        <v>3</v>
      </c>
      <c r="F11" s="22">
        <f>(D11+C11+E11)/'П 1'!C9</f>
        <v>0.5833333333333334</v>
      </c>
      <c r="G11" s="33">
        <v>1</v>
      </c>
      <c r="H11" s="9">
        <f>G11/C11</f>
        <v>0.25</v>
      </c>
      <c r="I11" s="9">
        <f>(0.5+H11)*F11</f>
        <v>0.4375</v>
      </c>
      <c r="J11" s="8">
        <f>RANK(I11,I$11:I$92,0)</f>
        <v>30</v>
      </c>
    </row>
    <row r="12" spans="1:10" ht="12.75">
      <c r="A12" s="1">
        <v>2</v>
      </c>
      <c r="B12" s="2" t="s">
        <v>1</v>
      </c>
      <c r="C12" s="23">
        <v>10</v>
      </c>
      <c r="D12" s="23">
        <v>0</v>
      </c>
      <c r="E12" s="33">
        <v>0</v>
      </c>
      <c r="F12" s="22">
        <f>(D12+C12+E12)/'П 1'!C10</f>
        <v>0.2564102564102564</v>
      </c>
      <c r="G12" s="33">
        <v>0</v>
      </c>
      <c r="H12" s="9">
        <f aca="true" t="shared" si="0" ref="H12:H75">G12/C12</f>
        <v>0</v>
      </c>
      <c r="I12" s="9">
        <f aca="true" t="shared" si="1" ref="I12:I75">(0.5+H12)*F12</f>
        <v>0.1282051282051282</v>
      </c>
      <c r="J12" s="8">
        <f aca="true" t="shared" si="2" ref="J12:J75">RANK(I12,I$11:I$92,0)</f>
        <v>65</v>
      </c>
    </row>
    <row r="13" spans="1:10" ht="12.75">
      <c r="A13" s="1">
        <v>3</v>
      </c>
      <c r="B13" s="2" t="s">
        <v>2</v>
      </c>
      <c r="C13" s="23">
        <v>8</v>
      </c>
      <c r="D13" s="23">
        <v>0</v>
      </c>
      <c r="E13" s="33">
        <v>4</v>
      </c>
      <c r="F13" s="22">
        <f>(D13+C13+E13)/'П 1'!C11</f>
        <v>0.8727272727272727</v>
      </c>
      <c r="G13" s="33">
        <v>3</v>
      </c>
      <c r="H13" s="9">
        <f t="shared" si="0"/>
        <v>0.375</v>
      </c>
      <c r="I13" s="9">
        <f t="shared" si="1"/>
        <v>0.7636363636363636</v>
      </c>
      <c r="J13" s="8">
        <f t="shared" si="2"/>
        <v>8</v>
      </c>
    </row>
    <row r="14" spans="1:10" ht="12.75">
      <c r="A14" s="1">
        <v>4</v>
      </c>
      <c r="B14" s="2" t="s">
        <v>3</v>
      </c>
      <c r="C14" s="23">
        <v>3</v>
      </c>
      <c r="D14" s="23">
        <v>0</v>
      </c>
      <c r="E14" s="33">
        <v>5</v>
      </c>
      <c r="F14" s="22">
        <f>(D14+C14+E14)/'П 1'!C12</f>
        <v>0.3556205090731945</v>
      </c>
      <c r="G14" s="33">
        <v>2</v>
      </c>
      <c r="H14" s="9">
        <f t="shared" si="0"/>
        <v>0.6666666666666666</v>
      </c>
      <c r="I14" s="9">
        <f t="shared" si="1"/>
        <v>0.41489059391872685</v>
      </c>
      <c r="J14" s="8">
        <f t="shared" si="2"/>
        <v>31</v>
      </c>
    </row>
    <row r="15" spans="1:10" ht="12.75">
      <c r="A15" s="1">
        <v>5</v>
      </c>
      <c r="B15" s="2" t="s">
        <v>4</v>
      </c>
      <c r="C15" s="23">
        <v>13</v>
      </c>
      <c r="D15" s="23">
        <v>0</v>
      </c>
      <c r="E15" s="33">
        <v>5</v>
      </c>
      <c r="F15" s="22">
        <f>(D15+C15+E15)/'П 1'!C13</f>
        <v>0.5882879656160459</v>
      </c>
      <c r="G15" s="33">
        <v>0</v>
      </c>
      <c r="H15" s="9">
        <f t="shared" si="0"/>
        <v>0</v>
      </c>
      <c r="I15" s="9">
        <f t="shared" si="1"/>
        <v>0.29414398280802295</v>
      </c>
      <c r="J15" s="8">
        <f t="shared" si="2"/>
        <v>42</v>
      </c>
    </row>
    <row r="16" spans="1:10" ht="12.75">
      <c r="A16" s="1">
        <v>6</v>
      </c>
      <c r="B16" s="2" t="s">
        <v>5</v>
      </c>
      <c r="C16" s="23">
        <v>3</v>
      </c>
      <c r="D16" s="23">
        <v>0</v>
      </c>
      <c r="E16" s="33">
        <v>16</v>
      </c>
      <c r="F16" s="22">
        <f>(D16+C16+E16)/'П 1'!C14</f>
        <v>0.76</v>
      </c>
      <c r="G16" s="33">
        <v>1</v>
      </c>
      <c r="H16" s="9">
        <f t="shared" si="0"/>
        <v>0.3333333333333333</v>
      </c>
      <c r="I16" s="9">
        <f t="shared" si="1"/>
        <v>0.6333333333333333</v>
      </c>
      <c r="J16" s="8">
        <f t="shared" si="2"/>
        <v>13</v>
      </c>
    </row>
    <row r="17" spans="1:10" s="31" customFormat="1" ht="12.75">
      <c r="A17" s="71">
        <v>7</v>
      </c>
      <c r="B17" s="72" t="s">
        <v>6</v>
      </c>
      <c r="C17" s="33">
        <v>17</v>
      </c>
      <c r="D17" s="33">
        <v>1</v>
      </c>
      <c r="E17" s="33">
        <v>1</v>
      </c>
      <c r="F17" s="22">
        <f>(D17+C17+E17)/'П 1'!C15</f>
        <v>0.40425531914893614</v>
      </c>
      <c r="G17" s="33">
        <v>4</v>
      </c>
      <c r="H17" s="22">
        <f t="shared" si="0"/>
        <v>0.23529411764705882</v>
      </c>
      <c r="I17" s="22">
        <f t="shared" si="1"/>
        <v>0.2972465581977472</v>
      </c>
      <c r="J17" s="21">
        <f t="shared" si="2"/>
        <v>41</v>
      </c>
    </row>
    <row r="18" spans="1:10" ht="12.75">
      <c r="A18" s="1">
        <v>8</v>
      </c>
      <c r="B18" s="2" t="s">
        <v>7</v>
      </c>
      <c r="C18" s="23">
        <v>17</v>
      </c>
      <c r="D18" s="23">
        <v>0</v>
      </c>
      <c r="E18" s="33">
        <v>3</v>
      </c>
      <c r="F18" s="22">
        <f>(D18+C18+E18)/'П 1'!C16</f>
        <v>0.5714285714285714</v>
      </c>
      <c r="G18" s="33">
        <v>3</v>
      </c>
      <c r="H18" s="9">
        <f t="shared" si="0"/>
        <v>0.17647058823529413</v>
      </c>
      <c r="I18" s="9">
        <f t="shared" si="1"/>
        <v>0.3865546218487395</v>
      </c>
      <c r="J18" s="8">
        <f t="shared" si="2"/>
        <v>33</v>
      </c>
    </row>
    <row r="19" spans="1:10" ht="12.75">
      <c r="A19" s="1">
        <v>9</v>
      </c>
      <c r="B19" s="2" t="s">
        <v>8</v>
      </c>
      <c r="C19" s="23">
        <v>0</v>
      </c>
      <c r="D19" s="23">
        <v>0</v>
      </c>
      <c r="E19" s="33">
        <v>3</v>
      </c>
      <c r="F19" s="22">
        <f>(D19+C19+E19)/'П 1'!C17</f>
        <v>0.10344827586206896</v>
      </c>
      <c r="G19" s="33">
        <v>0</v>
      </c>
      <c r="H19" s="9">
        <v>0</v>
      </c>
      <c r="I19" s="9">
        <f t="shared" si="1"/>
        <v>0.05172413793103448</v>
      </c>
      <c r="J19" s="8">
        <f t="shared" si="2"/>
        <v>79</v>
      </c>
    </row>
    <row r="20" spans="1:10" ht="12.75">
      <c r="A20" s="1">
        <v>10</v>
      </c>
      <c r="B20" s="2" t="s">
        <v>9</v>
      </c>
      <c r="C20" s="23">
        <v>0</v>
      </c>
      <c r="D20" s="23">
        <v>0</v>
      </c>
      <c r="E20" s="33">
        <v>2</v>
      </c>
      <c r="F20" s="22">
        <f>(D20+C20+E20)/'П 1'!C18</f>
        <v>0.1076219961668878</v>
      </c>
      <c r="G20" s="33">
        <v>0</v>
      </c>
      <c r="H20" s="9">
        <v>0</v>
      </c>
      <c r="I20" s="9">
        <f t="shared" si="1"/>
        <v>0.0538109980834439</v>
      </c>
      <c r="J20" s="8">
        <f t="shared" si="2"/>
        <v>78</v>
      </c>
    </row>
    <row r="21" spans="1:10" ht="12.75">
      <c r="A21" s="1">
        <v>11</v>
      </c>
      <c r="B21" s="2" t="s">
        <v>10</v>
      </c>
      <c r="C21" s="23">
        <v>33</v>
      </c>
      <c r="D21" s="23">
        <v>8</v>
      </c>
      <c r="E21" s="33">
        <v>3</v>
      </c>
      <c r="F21" s="22">
        <f>(D21+C21+E21)/'П 1'!C19</f>
        <v>1.5714285714285714</v>
      </c>
      <c r="G21" s="33">
        <v>2</v>
      </c>
      <c r="H21" s="9">
        <f t="shared" si="0"/>
        <v>0.06060606060606061</v>
      </c>
      <c r="I21" s="9">
        <f t="shared" si="1"/>
        <v>0.8809523809523808</v>
      </c>
      <c r="J21" s="8">
        <f t="shared" si="2"/>
        <v>4</v>
      </c>
    </row>
    <row r="22" spans="1:10" ht="12.75">
      <c r="A22" s="1">
        <v>12</v>
      </c>
      <c r="B22" s="2" t="s">
        <v>11</v>
      </c>
      <c r="C22" s="23">
        <v>5</v>
      </c>
      <c r="D22" s="23">
        <v>0</v>
      </c>
      <c r="E22" s="33">
        <v>2</v>
      </c>
      <c r="F22" s="22">
        <f>(D22+C22+E22)/'П 1'!C20</f>
        <v>0.16279069767441862</v>
      </c>
      <c r="G22" s="33">
        <v>1</v>
      </c>
      <c r="H22" s="9">
        <f t="shared" si="0"/>
        <v>0.2</v>
      </c>
      <c r="I22" s="9">
        <f t="shared" si="1"/>
        <v>0.11395348837209303</v>
      </c>
      <c r="J22" s="8">
        <f t="shared" si="2"/>
        <v>68</v>
      </c>
    </row>
    <row r="23" spans="1:10" ht="12.75">
      <c r="A23" s="1">
        <v>13</v>
      </c>
      <c r="B23" s="2" t="s">
        <v>12</v>
      </c>
      <c r="C23" s="23">
        <v>0</v>
      </c>
      <c r="D23" s="23">
        <v>0</v>
      </c>
      <c r="E23" s="33">
        <v>1</v>
      </c>
      <c r="F23" s="22">
        <f>(D23+C23+E23)/'П 1'!C21</f>
        <v>0.02857142857142857</v>
      </c>
      <c r="G23" s="33">
        <v>0</v>
      </c>
      <c r="H23" s="9">
        <v>0</v>
      </c>
      <c r="I23" s="9">
        <f t="shared" si="1"/>
        <v>0.014285714285714285</v>
      </c>
      <c r="J23" s="8">
        <f t="shared" si="2"/>
        <v>80</v>
      </c>
    </row>
    <row r="24" spans="1:10" ht="12.75">
      <c r="A24" s="1">
        <v>14</v>
      </c>
      <c r="B24" s="2" t="s">
        <v>13</v>
      </c>
      <c r="C24" s="23">
        <v>8</v>
      </c>
      <c r="D24" s="23">
        <v>0</v>
      </c>
      <c r="E24" s="33">
        <v>2</v>
      </c>
      <c r="F24" s="22">
        <f>(D24+C24+E24)/'П 1'!C22</f>
        <v>0.2631578947368421</v>
      </c>
      <c r="G24" s="33">
        <v>1</v>
      </c>
      <c r="H24" s="9">
        <f t="shared" si="0"/>
        <v>0.125</v>
      </c>
      <c r="I24" s="9">
        <f t="shared" si="1"/>
        <v>0.1644736842105263</v>
      </c>
      <c r="J24" s="8">
        <f t="shared" si="2"/>
        <v>58</v>
      </c>
    </row>
    <row r="25" spans="1:10" ht="12.75">
      <c r="A25" s="1">
        <v>15</v>
      </c>
      <c r="B25" s="2" t="s">
        <v>15</v>
      </c>
      <c r="C25" s="23">
        <v>2</v>
      </c>
      <c r="D25" s="23">
        <v>0</v>
      </c>
      <c r="E25" s="33">
        <v>25</v>
      </c>
      <c r="F25" s="22">
        <f>(D25+C25+E25)/'П 1'!C23</f>
        <v>0.8181818181818182</v>
      </c>
      <c r="G25" s="33">
        <v>0</v>
      </c>
      <c r="H25" s="9">
        <f t="shared" si="0"/>
        <v>0</v>
      </c>
      <c r="I25" s="9">
        <f t="shared" si="1"/>
        <v>0.4090909090909091</v>
      </c>
      <c r="J25" s="8">
        <f t="shared" si="2"/>
        <v>32</v>
      </c>
    </row>
    <row r="26" spans="1:10" ht="12.75">
      <c r="A26" s="1">
        <v>16</v>
      </c>
      <c r="B26" s="2" t="s">
        <v>14</v>
      </c>
      <c r="C26" s="23">
        <v>0</v>
      </c>
      <c r="D26" s="23">
        <v>0</v>
      </c>
      <c r="E26" s="33">
        <v>0</v>
      </c>
      <c r="F26" s="22">
        <f>(D26+C26+E26)/'П 1'!C24</f>
        <v>0</v>
      </c>
      <c r="G26" s="33">
        <v>0</v>
      </c>
      <c r="H26" s="9">
        <v>0</v>
      </c>
      <c r="I26" s="9">
        <f t="shared" si="1"/>
        <v>0</v>
      </c>
      <c r="J26" s="8">
        <f t="shared" si="2"/>
        <v>81</v>
      </c>
    </row>
    <row r="27" spans="1:10" ht="12.75">
      <c r="A27" s="1">
        <v>17</v>
      </c>
      <c r="B27" s="2" t="s">
        <v>16</v>
      </c>
      <c r="C27" s="23">
        <v>1</v>
      </c>
      <c r="D27" s="23">
        <v>0</v>
      </c>
      <c r="E27" s="33">
        <v>4</v>
      </c>
      <c r="F27" s="22">
        <f>(D27+C27+E27)/'П 1'!C25</f>
        <v>0.23236567354214413</v>
      </c>
      <c r="G27" s="33">
        <v>1</v>
      </c>
      <c r="H27" s="9">
        <f t="shared" si="0"/>
        <v>1</v>
      </c>
      <c r="I27" s="9">
        <f t="shared" si="1"/>
        <v>0.3485485103132162</v>
      </c>
      <c r="J27" s="8">
        <f t="shared" si="2"/>
        <v>37</v>
      </c>
    </row>
    <row r="28" spans="1:10" ht="12.75">
      <c r="A28" s="1">
        <v>18</v>
      </c>
      <c r="B28" s="2" t="s">
        <v>17</v>
      </c>
      <c r="C28" s="23">
        <v>39</v>
      </c>
      <c r="D28" s="23">
        <v>1</v>
      </c>
      <c r="E28" s="33">
        <v>31</v>
      </c>
      <c r="F28" s="22">
        <f>(D28+C28+E28)/'П 1'!C26</f>
        <v>2.9583333333333335</v>
      </c>
      <c r="G28" s="33">
        <v>37</v>
      </c>
      <c r="H28" s="9">
        <f t="shared" si="0"/>
        <v>0.9487179487179487</v>
      </c>
      <c r="I28" s="9">
        <f t="shared" si="1"/>
        <v>4.285790598290599</v>
      </c>
      <c r="J28" s="8">
        <f t="shared" si="2"/>
        <v>1</v>
      </c>
    </row>
    <row r="29" spans="1:10" ht="12.75">
      <c r="A29" s="1">
        <v>19</v>
      </c>
      <c r="B29" s="2" t="s">
        <v>18</v>
      </c>
      <c r="C29" s="23">
        <v>13</v>
      </c>
      <c r="D29" s="23">
        <v>6</v>
      </c>
      <c r="E29" s="33">
        <v>7</v>
      </c>
      <c r="F29" s="22">
        <f>(D29+C29+E29)/'П 1'!C27</f>
        <v>0.6182007686795649</v>
      </c>
      <c r="G29" s="33">
        <v>3</v>
      </c>
      <c r="H29" s="9">
        <f t="shared" si="0"/>
        <v>0.23076923076923078</v>
      </c>
      <c r="I29" s="9">
        <f t="shared" si="1"/>
        <v>0.45176210018891283</v>
      </c>
      <c r="J29" s="8">
        <f t="shared" si="2"/>
        <v>27</v>
      </c>
    </row>
    <row r="30" spans="1:10" ht="12.75">
      <c r="A30" s="1">
        <v>20</v>
      </c>
      <c r="B30" s="2" t="s">
        <v>19</v>
      </c>
      <c r="C30" s="23">
        <v>1</v>
      </c>
      <c r="D30" s="23">
        <v>0</v>
      </c>
      <c r="E30" s="33">
        <v>22</v>
      </c>
      <c r="F30" s="22">
        <f>(D30+C30+E30)/'П 1'!C28</f>
        <v>1.15</v>
      </c>
      <c r="G30" s="33">
        <v>0</v>
      </c>
      <c r="H30" s="9">
        <f t="shared" si="0"/>
        <v>0</v>
      </c>
      <c r="I30" s="9">
        <f t="shared" si="1"/>
        <v>0.575</v>
      </c>
      <c r="J30" s="8">
        <f t="shared" si="2"/>
        <v>15</v>
      </c>
    </row>
    <row r="31" spans="1:10" ht="12.75">
      <c r="A31" s="1">
        <v>21</v>
      </c>
      <c r="B31" s="2" t="s">
        <v>20</v>
      </c>
      <c r="C31" s="23">
        <v>0</v>
      </c>
      <c r="D31" s="23">
        <v>0</v>
      </c>
      <c r="E31" s="33">
        <v>4</v>
      </c>
      <c r="F31" s="22">
        <f>(D31+C31+E31)/'П 1'!C29</f>
        <v>0.16666666666666666</v>
      </c>
      <c r="G31" s="33">
        <v>0</v>
      </c>
      <c r="H31" s="9">
        <v>0</v>
      </c>
      <c r="I31" s="9">
        <f t="shared" si="1"/>
        <v>0.08333333333333333</v>
      </c>
      <c r="J31" s="8">
        <f t="shared" si="2"/>
        <v>71</v>
      </c>
    </row>
    <row r="32" spans="1:10" ht="12.75">
      <c r="A32" s="1">
        <v>22</v>
      </c>
      <c r="B32" s="2" t="s">
        <v>21</v>
      </c>
      <c r="C32" s="23">
        <v>0</v>
      </c>
      <c r="D32" s="23">
        <v>0</v>
      </c>
      <c r="E32" s="33">
        <v>9</v>
      </c>
      <c r="F32" s="22">
        <f>(D32+C32+E32)/'П 1'!C30</f>
        <v>0.6923076923076923</v>
      </c>
      <c r="G32" s="33">
        <v>0</v>
      </c>
      <c r="H32" s="9">
        <v>0</v>
      </c>
      <c r="I32" s="9">
        <f t="shared" si="1"/>
        <v>0.34615384615384615</v>
      </c>
      <c r="J32" s="8">
        <f t="shared" si="2"/>
        <v>38</v>
      </c>
    </row>
    <row r="33" spans="1:10" ht="12.75">
      <c r="A33" s="1">
        <v>23</v>
      </c>
      <c r="B33" s="2" t="s">
        <v>22</v>
      </c>
      <c r="C33" s="23">
        <v>2</v>
      </c>
      <c r="D33" s="23">
        <v>0</v>
      </c>
      <c r="E33" s="33">
        <v>1</v>
      </c>
      <c r="F33" s="22">
        <f>(D33+C33+E33)/'П 1'!C31</f>
        <v>0.125</v>
      </c>
      <c r="G33" s="33">
        <v>0</v>
      </c>
      <c r="H33" s="9">
        <f t="shared" si="0"/>
        <v>0</v>
      </c>
      <c r="I33" s="9">
        <f t="shared" si="1"/>
        <v>0.0625</v>
      </c>
      <c r="J33" s="8">
        <f t="shared" si="2"/>
        <v>77</v>
      </c>
    </row>
    <row r="34" spans="1:10" ht="12.75">
      <c r="A34" s="1">
        <v>24</v>
      </c>
      <c r="B34" s="2" t="s">
        <v>23</v>
      </c>
      <c r="C34" s="23">
        <v>4</v>
      </c>
      <c r="D34" s="23">
        <v>0</v>
      </c>
      <c r="E34" s="33">
        <v>6</v>
      </c>
      <c r="F34" s="22">
        <f>(D34+C34+E34)/'П 1'!C32</f>
        <v>0.5351906158357771</v>
      </c>
      <c r="G34" s="33">
        <v>0</v>
      </c>
      <c r="H34" s="9">
        <f t="shared" si="0"/>
        <v>0</v>
      </c>
      <c r="I34" s="9">
        <f t="shared" si="1"/>
        <v>0.26759530791788855</v>
      </c>
      <c r="J34" s="8">
        <f t="shared" si="2"/>
        <v>44</v>
      </c>
    </row>
    <row r="35" spans="1:10" ht="12.75">
      <c r="A35" s="1">
        <v>25</v>
      </c>
      <c r="B35" s="2" t="s">
        <v>24</v>
      </c>
      <c r="C35" s="23">
        <v>5</v>
      </c>
      <c r="D35" s="23">
        <v>0</v>
      </c>
      <c r="E35" s="33">
        <v>2</v>
      </c>
      <c r="F35" s="22">
        <f>(D35+C35+E35)/'П 1'!C33</f>
        <v>0.4117647058823529</v>
      </c>
      <c r="G35" s="33">
        <v>0</v>
      </c>
      <c r="H35" s="9">
        <f t="shared" si="0"/>
        <v>0</v>
      </c>
      <c r="I35" s="9">
        <f t="shared" si="1"/>
        <v>0.20588235294117646</v>
      </c>
      <c r="J35" s="8">
        <f t="shared" si="2"/>
        <v>54</v>
      </c>
    </row>
    <row r="36" spans="1:10" ht="12.75">
      <c r="A36" s="1">
        <v>26</v>
      </c>
      <c r="B36" s="2" t="s">
        <v>25</v>
      </c>
      <c r="C36" s="23">
        <v>6</v>
      </c>
      <c r="D36" s="23">
        <v>0</v>
      </c>
      <c r="E36" s="33">
        <v>4</v>
      </c>
      <c r="F36" s="22">
        <f>(D36+C36+E36)/'П 1'!C34</f>
        <v>0.5229226361031518</v>
      </c>
      <c r="G36" s="33">
        <v>0</v>
      </c>
      <c r="H36" s="9">
        <f t="shared" si="0"/>
        <v>0</v>
      </c>
      <c r="I36" s="9">
        <f t="shared" si="1"/>
        <v>0.2614613180515759</v>
      </c>
      <c r="J36" s="8">
        <f t="shared" si="2"/>
        <v>46</v>
      </c>
    </row>
    <row r="37" spans="1:10" ht="12.75">
      <c r="A37" s="1">
        <v>27</v>
      </c>
      <c r="B37" s="2" t="s">
        <v>26</v>
      </c>
      <c r="C37" s="23">
        <v>4</v>
      </c>
      <c r="D37" s="23">
        <v>3</v>
      </c>
      <c r="E37" s="33">
        <v>7</v>
      </c>
      <c r="F37" s="22">
        <f>(D37+C37+E37)/'П 1'!C35</f>
        <v>0.30434782608695654</v>
      </c>
      <c r="G37" s="33">
        <v>0</v>
      </c>
      <c r="H37" s="9">
        <f t="shared" si="0"/>
        <v>0</v>
      </c>
      <c r="I37" s="9">
        <f t="shared" si="1"/>
        <v>0.15217391304347827</v>
      </c>
      <c r="J37" s="8">
        <f t="shared" si="2"/>
        <v>60</v>
      </c>
    </row>
    <row r="38" spans="1:10" ht="12.75">
      <c r="A38" s="1">
        <v>28</v>
      </c>
      <c r="B38" s="2" t="s">
        <v>27</v>
      </c>
      <c r="C38" s="23">
        <v>2</v>
      </c>
      <c r="D38" s="23">
        <v>0</v>
      </c>
      <c r="E38" s="33">
        <v>2</v>
      </c>
      <c r="F38" s="22">
        <f>(D38+C38+E38)/'П 1'!C36</f>
        <v>0.13793103448275862</v>
      </c>
      <c r="G38" s="33">
        <v>0</v>
      </c>
      <c r="H38" s="9">
        <f t="shared" si="0"/>
        <v>0</v>
      </c>
      <c r="I38" s="9">
        <f t="shared" si="1"/>
        <v>0.06896551724137931</v>
      </c>
      <c r="J38" s="8">
        <f t="shared" si="2"/>
        <v>76</v>
      </c>
    </row>
    <row r="39" spans="1:10" ht="12.75">
      <c r="A39" s="1">
        <v>29</v>
      </c>
      <c r="B39" s="2" t="s">
        <v>28</v>
      </c>
      <c r="C39" s="23">
        <v>6</v>
      </c>
      <c r="D39" s="23">
        <v>0</v>
      </c>
      <c r="E39" s="33">
        <v>1</v>
      </c>
      <c r="F39" s="22">
        <f>(D39+C39+E39)/'П 1'!C37</f>
        <v>0.22877865329512895</v>
      </c>
      <c r="G39" s="33">
        <v>0</v>
      </c>
      <c r="H39" s="9">
        <f t="shared" si="0"/>
        <v>0</v>
      </c>
      <c r="I39" s="9">
        <f t="shared" si="1"/>
        <v>0.11438932664756447</v>
      </c>
      <c r="J39" s="8">
        <f t="shared" si="2"/>
        <v>67</v>
      </c>
    </row>
    <row r="40" spans="1:10" ht="12.75">
      <c r="A40" s="1">
        <v>30</v>
      </c>
      <c r="B40" s="2" t="s">
        <v>29</v>
      </c>
      <c r="C40" s="23">
        <v>5</v>
      </c>
      <c r="D40" s="23">
        <v>0</v>
      </c>
      <c r="E40" s="33">
        <v>1</v>
      </c>
      <c r="F40" s="22">
        <f>(D40+C40+E40)/'П 1'!C38</f>
        <v>0.3</v>
      </c>
      <c r="G40" s="33">
        <v>0</v>
      </c>
      <c r="H40" s="9">
        <f t="shared" si="0"/>
        <v>0</v>
      </c>
      <c r="I40" s="9">
        <f t="shared" si="1"/>
        <v>0.15</v>
      </c>
      <c r="J40" s="8">
        <f t="shared" si="2"/>
        <v>61</v>
      </c>
    </row>
    <row r="41" spans="1:10" ht="12.75">
      <c r="A41" s="1">
        <v>31</v>
      </c>
      <c r="B41" s="2" t="s">
        <v>30</v>
      </c>
      <c r="C41" s="23">
        <v>20</v>
      </c>
      <c r="D41" s="23">
        <v>0</v>
      </c>
      <c r="E41" s="33">
        <v>2</v>
      </c>
      <c r="F41" s="22">
        <f>(D41+C41+E41)/'П 1'!C39</f>
        <v>0.36666666666666664</v>
      </c>
      <c r="G41" s="33">
        <v>0</v>
      </c>
      <c r="H41" s="9">
        <f t="shared" si="0"/>
        <v>0</v>
      </c>
      <c r="I41" s="9">
        <f t="shared" si="1"/>
        <v>0.18333333333333332</v>
      </c>
      <c r="J41" s="8">
        <f t="shared" si="2"/>
        <v>55</v>
      </c>
    </row>
    <row r="42" spans="1:10" ht="12.75">
      <c r="A42" s="1">
        <v>32</v>
      </c>
      <c r="B42" s="2" t="s">
        <v>31</v>
      </c>
      <c r="C42" s="23">
        <v>12</v>
      </c>
      <c r="D42" s="23">
        <v>1</v>
      </c>
      <c r="E42" s="33">
        <v>23</v>
      </c>
      <c r="F42" s="22">
        <f>(D42+C42+E42)/'П 1'!C40</f>
        <v>0.6944664658316156</v>
      </c>
      <c r="G42" s="33">
        <v>3</v>
      </c>
      <c r="H42" s="9">
        <f t="shared" si="0"/>
        <v>0.25</v>
      </c>
      <c r="I42" s="9">
        <f t="shared" si="1"/>
        <v>0.5208498493737117</v>
      </c>
      <c r="J42" s="8">
        <f t="shared" si="2"/>
        <v>19</v>
      </c>
    </row>
    <row r="43" spans="1:10" ht="12.75">
      <c r="A43" s="1">
        <v>33</v>
      </c>
      <c r="B43" s="2" t="s">
        <v>32</v>
      </c>
      <c r="C43" s="23">
        <v>2</v>
      </c>
      <c r="D43" s="23">
        <v>0</v>
      </c>
      <c r="E43" s="33">
        <v>1</v>
      </c>
      <c r="F43" s="22">
        <f>(D43+C43+E43)/'П 1'!C41</f>
        <v>0.15789473684210525</v>
      </c>
      <c r="G43" s="33">
        <v>0</v>
      </c>
      <c r="H43" s="9">
        <f t="shared" si="0"/>
        <v>0</v>
      </c>
      <c r="I43" s="9">
        <f t="shared" si="1"/>
        <v>0.07894736842105263</v>
      </c>
      <c r="J43" s="8">
        <f t="shared" si="2"/>
        <v>75</v>
      </c>
    </row>
    <row r="44" spans="1:10" ht="12.75">
      <c r="A44" s="1">
        <v>34</v>
      </c>
      <c r="B44" s="2" t="s">
        <v>33</v>
      </c>
      <c r="C44" s="23">
        <v>4</v>
      </c>
      <c r="D44" s="23">
        <v>0</v>
      </c>
      <c r="E44" s="33">
        <v>6</v>
      </c>
      <c r="F44" s="22">
        <f>(D44+C44+E44)/'П 1'!C42</f>
        <v>0.4</v>
      </c>
      <c r="G44" s="33">
        <v>4</v>
      </c>
      <c r="H44" s="9">
        <f t="shared" si="0"/>
        <v>1</v>
      </c>
      <c r="I44" s="9">
        <f t="shared" si="1"/>
        <v>0.6000000000000001</v>
      </c>
      <c r="J44" s="8">
        <f t="shared" si="2"/>
        <v>14</v>
      </c>
    </row>
    <row r="45" spans="1:10" ht="12.75">
      <c r="A45" s="1">
        <v>35</v>
      </c>
      <c r="B45" s="2" t="s">
        <v>34</v>
      </c>
      <c r="C45" s="23">
        <v>34</v>
      </c>
      <c r="D45" s="23">
        <v>0</v>
      </c>
      <c r="E45" s="33">
        <v>8</v>
      </c>
      <c r="F45" s="22">
        <f>(D45+C45+E45)/'П 1'!C43</f>
        <v>1.2972972972972974</v>
      </c>
      <c r="G45" s="33">
        <v>0</v>
      </c>
      <c r="H45" s="9">
        <f t="shared" si="0"/>
        <v>0</v>
      </c>
      <c r="I45" s="9">
        <f t="shared" si="1"/>
        <v>0.6486486486486487</v>
      </c>
      <c r="J45" s="8">
        <f t="shared" si="2"/>
        <v>12</v>
      </c>
    </row>
    <row r="46" spans="1:10" ht="12.75">
      <c r="A46" s="1">
        <v>36</v>
      </c>
      <c r="B46" s="2" t="s">
        <v>35</v>
      </c>
      <c r="C46" s="23">
        <v>5</v>
      </c>
      <c r="D46" s="23">
        <v>0</v>
      </c>
      <c r="E46" s="33">
        <v>1</v>
      </c>
      <c r="F46" s="22">
        <f>(D46+C46+E46)/'П 1'!C44</f>
        <v>0.1875</v>
      </c>
      <c r="G46" s="33">
        <v>0</v>
      </c>
      <c r="H46" s="9">
        <f t="shared" si="0"/>
        <v>0</v>
      </c>
      <c r="I46" s="9">
        <f t="shared" si="1"/>
        <v>0.09375</v>
      </c>
      <c r="J46" s="8">
        <f t="shared" si="2"/>
        <v>69</v>
      </c>
    </row>
    <row r="47" spans="1:10" ht="12.75">
      <c r="A47" s="1">
        <v>37</v>
      </c>
      <c r="B47" s="2" t="s">
        <v>36</v>
      </c>
      <c r="C47" s="23">
        <v>8</v>
      </c>
      <c r="D47" s="23">
        <v>0</v>
      </c>
      <c r="E47" s="33">
        <v>1</v>
      </c>
      <c r="F47" s="22">
        <f>(D47+C47+E47)/'П 1'!C45</f>
        <v>0.5070226886865257</v>
      </c>
      <c r="G47" s="33">
        <v>0</v>
      </c>
      <c r="H47" s="9">
        <f t="shared" si="0"/>
        <v>0</v>
      </c>
      <c r="I47" s="9">
        <f t="shared" si="1"/>
        <v>0.25351134434326283</v>
      </c>
      <c r="J47" s="8">
        <f t="shared" si="2"/>
        <v>47</v>
      </c>
    </row>
    <row r="48" spans="1:10" ht="12.75">
      <c r="A48" s="1">
        <v>38</v>
      </c>
      <c r="B48" s="2" t="s">
        <v>37</v>
      </c>
      <c r="C48" s="23">
        <v>0</v>
      </c>
      <c r="D48" s="23">
        <v>0</v>
      </c>
      <c r="E48" s="33">
        <v>3</v>
      </c>
      <c r="F48" s="22">
        <f>(D48+C48+E48)/'П 1'!C46</f>
        <v>0.16666666666666666</v>
      </c>
      <c r="G48" s="33">
        <v>0</v>
      </c>
      <c r="H48" s="9">
        <v>0</v>
      </c>
      <c r="I48" s="9">
        <f t="shared" si="1"/>
        <v>0.08333333333333333</v>
      </c>
      <c r="J48" s="8">
        <f t="shared" si="2"/>
        <v>71</v>
      </c>
    </row>
    <row r="49" spans="1:10" ht="12.75">
      <c r="A49" s="1">
        <v>39</v>
      </c>
      <c r="B49" s="2" t="s">
        <v>38</v>
      </c>
      <c r="C49" s="23">
        <v>7</v>
      </c>
      <c r="D49" s="23">
        <v>0</v>
      </c>
      <c r="E49" s="33">
        <v>7</v>
      </c>
      <c r="F49" s="22">
        <f>(D49+C49+E49)/'П 1'!C47</f>
        <v>0.7368421052631579</v>
      </c>
      <c r="G49" s="33">
        <v>1</v>
      </c>
      <c r="H49" s="9">
        <f t="shared" si="0"/>
        <v>0.14285714285714285</v>
      </c>
      <c r="I49" s="9">
        <f t="shared" si="1"/>
        <v>0.4736842105263157</v>
      </c>
      <c r="J49" s="8">
        <f t="shared" si="2"/>
        <v>24</v>
      </c>
    </row>
    <row r="50" spans="1:10" ht="12.75">
      <c r="A50" s="1">
        <v>40</v>
      </c>
      <c r="B50" s="2" t="s">
        <v>39</v>
      </c>
      <c r="C50" s="23">
        <v>111</v>
      </c>
      <c r="D50" s="23">
        <v>1</v>
      </c>
      <c r="E50" s="33">
        <v>30</v>
      </c>
      <c r="F50" s="22">
        <f>(D50+C50+E50)/'П 1'!C48</f>
        <v>1.42</v>
      </c>
      <c r="G50" s="33">
        <v>0</v>
      </c>
      <c r="H50" s="9">
        <f t="shared" si="0"/>
        <v>0</v>
      </c>
      <c r="I50" s="9">
        <f t="shared" si="1"/>
        <v>0.71</v>
      </c>
      <c r="J50" s="8">
        <f t="shared" si="2"/>
        <v>11</v>
      </c>
    </row>
    <row r="51" spans="1:10" ht="12.75">
      <c r="A51" s="1">
        <v>41</v>
      </c>
      <c r="B51" s="2" t="s">
        <v>40</v>
      </c>
      <c r="C51" s="23">
        <v>18</v>
      </c>
      <c r="D51" s="23">
        <v>0</v>
      </c>
      <c r="E51" s="33">
        <v>53</v>
      </c>
      <c r="F51" s="22">
        <f>(D51+C51+E51)/'П 1'!C49</f>
        <v>1.241982507288629</v>
      </c>
      <c r="G51" s="33">
        <v>3</v>
      </c>
      <c r="H51" s="9">
        <f t="shared" si="0"/>
        <v>0.16666666666666666</v>
      </c>
      <c r="I51" s="9">
        <f t="shared" si="1"/>
        <v>0.8279883381924193</v>
      </c>
      <c r="J51" s="8">
        <f t="shared" si="2"/>
        <v>7</v>
      </c>
    </row>
    <row r="52" spans="1:10" ht="12.75">
      <c r="A52" s="1">
        <v>42</v>
      </c>
      <c r="B52" s="2" t="s">
        <v>41</v>
      </c>
      <c r="C52" s="23">
        <v>15</v>
      </c>
      <c r="D52" s="23">
        <v>0</v>
      </c>
      <c r="E52" s="33">
        <v>7</v>
      </c>
      <c r="F52" s="22">
        <f>(D52+C52+E52)/'П 1'!C50</f>
        <v>0.7358870967741935</v>
      </c>
      <c r="G52" s="33">
        <v>0</v>
      </c>
      <c r="H52" s="9">
        <f t="shared" si="0"/>
        <v>0</v>
      </c>
      <c r="I52" s="9">
        <f t="shared" si="1"/>
        <v>0.36794354838709675</v>
      </c>
      <c r="J52" s="8">
        <f t="shared" si="2"/>
        <v>35</v>
      </c>
    </row>
    <row r="53" spans="1:10" ht="12.75">
      <c r="A53" s="1">
        <v>43</v>
      </c>
      <c r="B53" s="2" t="s">
        <v>42</v>
      </c>
      <c r="C53" s="23">
        <v>2</v>
      </c>
      <c r="D53" s="23">
        <v>0</v>
      </c>
      <c r="E53" s="33">
        <v>0</v>
      </c>
      <c r="F53" s="22">
        <f>(D53+C53+E53)/'П 1'!C51</f>
        <v>0.1743075453677173</v>
      </c>
      <c r="G53" s="33">
        <v>0</v>
      </c>
      <c r="H53" s="9">
        <f t="shared" si="0"/>
        <v>0</v>
      </c>
      <c r="I53" s="9">
        <f t="shared" si="1"/>
        <v>0.08715377268385865</v>
      </c>
      <c r="J53" s="8">
        <f t="shared" si="2"/>
        <v>70</v>
      </c>
    </row>
    <row r="54" spans="1:10" ht="12.75">
      <c r="A54" s="1">
        <v>44</v>
      </c>
      <c r="B54" s="2" t="s">
        <v>43</v>
      </c>
      <c r="C54" s="23">
        <v>18</v>
      </c>
      <c r="D54" s="23">
        <v>0</v>
      </c>
      <c r="E54" s="33">
        <v>14</v>
      </c>
      <c r="F54" s="22">
        <f>(D54+C54+E54)/'П 1'!C52</f>
        <v>0.5714285714285714</v>
      </c>
      <c r="G54" s="33">
        <v>0</v>
      </c>
      <c r="H54" s="9">
        <f t="shared" si="0"/>
        <v>0</v>
      </c>
      <c r="I54" s="9">
        <f t="shared" si="1"/>
        <v>0.2857142857142857</v>
      </c>
      <c r="J54" s="8">
        <f t="shared" si="2"/>
        <v>43</v>
      </c>
    </row>
    <row r="55" spans="1:10" ht="12.75">
      <c r="A55" s="1">
        <v>45</v>
      </c>
      <c r="B55" s="2" t="s">
        <v>44</v>
      </c>
      <c r="C55" s="23">
        <v>0</v>
      </c>
      <c r="D55" s="23">
        <v>0</v>
      </c>
      <c r="E55" s="33">
        <v>5</v>
      </c>
      <c r="F55" s="22">
        <f>(D55+C55+E55)/'П 1'!C53</f>
        <v>0.2631578947368421</v>
      </c>
      <c r="G55" s="33">
        <v>0</v>
      </c>
      <c r="H55" s="9">
        <v>0</v>
      </c>
      <c r="I55" s="9">
        <f t="shared" si="1"/>
        <v>0.13157894736842105</v>
      </c>
      <c r="J55" s="8">
        <f t="shared" si="2"/>
        <v>63</v>
      </c>
    </row>
    <row r="56" spans="1:10" ht="12.75">
      <c r="A56" s="1">
        <v>46</v>
      </c>
      <c r="B56" s="2" t="s">
        <v>45</v>
      </c>
      <c r="C56" s="23">
        <v>34</v>
      </c>
      <c r="D56" s="23">
        <v>0</v>
      </c>
      <c r="E56" s="33">
        <v>14</v>
      </c>
      <c r="F56" s="22">
        <f>(D56+C56+E56)/'П 1'!C54</f>
        <v>0.9411764705882353</v>
      </c>
      <c r="G56" s="33">
        <v>1</v>
      </c>
      <c r="H56" s="9">
        <f t="shared" si="0"/>
        <v>0.029411764705882353</v>
      </c>
      <c r="I56" s="9">
        <f t="shared" si="1"/>
        <v>0.4982698961937716</v>
      </c>
      <c r="J56" s="8">
        <f t="shared" si="2"/>
        <v>22</v>
      </c>
    </row>
    <row r="57" spans="1:10" ht="12.75">
      <c r="A57" s="1">
        <v>47</v>
      </c>
      <c r="B57" s="2" t="s">
        <v>46</v>
      </c>
      <c r="C57" s="23">
        <v>9</v>
      </c>
      <c r="D57" s="23">
        <v>0</v>
      </c>
      <c r="E57" s="33">
        <v>3</v>
      </c>
      <c r="F57" s="22">
        <f>(D57+C57+E57)/'П 1'!C55</f>
        <v>0.2857142857142857</v>
      </c>
      <c r="G57" s="33">
        <v>0</v>
      </c>
      <c r="H57" s="9">
        <f t="shared" si="0"/>
        <v>0</v>
      </c>
      <c r="I57" s="9">
        <f t="shared" si="1"/>
        <v>0.14285714285714285</v>
      </c>
      <c r="J57" s="8">
        <f t="shared" si="2"/>
        <v>62</v>
      </c>
    </row>
    <row r="58" spans="1:10" ht="12.75">
      <c r="A58" s="1">
        <v>48</v>
      </c>
      <c r="B58" s="2" t="s">
        <v>47</v>
      </c>
      <c r="C58" s="23">
        <v>6</v>
      </c>
      <c r="D58" s="23">
        <v>0</v>
      </c>
      <c r="E58" s="33">
        <v>14</v>
      </c>
      <c r="F58" s="22">
        <f>(D58+C58+E58)/'П 1'!C56</f>
        <v>0.5263157894736842</v>
      </c>
      <c r="G58" s="33">
        <v>0</v>
      </c>
      <c r="H58" s="9">
        <f t="shared" si="0"/>
        <v>0</v>
      </c>
      <c r="I58" s="9">
        <f t="shared" si="1"/>
        <v>0.2631578947368421</v>
      </c>
      <c r="J58" s="8">
        <f t="shared" si="2"/>
        <v>45</v>
      </c>
    </row>
    <row r="59" spans="1:10" ht="12.75">
      <c r="A59" s="1">
        <v>49</v>
      </c>
      <c r="B59" s="2" t="s">
        <v>48</v>
      </c>
      <c r="C59" s="23">
        <v>2</v>
      </c>
      <c r="D59" s="23">
        <v>0</v>
      </c>
      <c r="E59" s="33">
        <v>6</v>
      </c>
      <c r="F59" s="22">
        <f>(D59+C59+E59)/'П 1'!C57</f>
        <v>0.34782608695652173</v>
      </c>
      <c r="G59" s="33">
        <v>2</v>
      </c>
      <c r="H59" s="9">
        <f t="shared" si="0"/>
        <v>1</v>
      </c>
      <c r="I59" s="9">
        <f t="shared" si="1"/>
        <v>0.5217391304347826</v>
      </c>
      <c r="J59" s="8">
        <f t="shared" si="2"/>
        <v>18</v>
      </c>
    </row>
    <row r="60" spans="1:10" ht="12.75">
      <c r="A60" s="1">
        <v>50</v>
      </c>
      <c r="B60" s="2" t="s">
        <v>49</v>
      </c>
      <c r="C60" s="23">
        <v>17</v>
      </c>
      <c r="D60" s="23">
        <v>0</v>
      </c>
      <c r="E60" s="33">
        <v>1</v>
      </c>
      <c r="F60" s="22">
        <f>(D60+C60+E60)/'П 1'!C58</f>
        <v>0.75</v>
      </c>
      <c r="G60" s="33">
        <v>4</v>
      </c>
      <c r="H60" s="9">
        <f t="shared" si="0"/>
        <v>0.23529411764705882</v>
      </c>
      <c r="I60" s="9">
        <f t="shared" si="1"/>
        <v>0.5514705882352942</v>
      </c>
      <c r="J60" s="8">
        <f t="shared" si="2"/>
        <v>17</v>
      </c>
    </row>
    <row r="61" spans="1:10" ht="12.75">
      <c r="A61" s="1">
        <v>51</v>
      </c>
      <c r="B61" s="2" t="s">
        <v>50</v>
      </c>
      <c r="C61" s="23">
        <v>36</v>
      </c>
      <c r="D61" s="23">
        <v>0</v>
      </c>
      <c r="E61" s="33">
        <v>10</v>
      </c>
      <c r="F61" s="22">
        <f>(D61+C61+E61)/'П 1'!C59</f>
        <v>1.0222222222222221</v>
      </c>
      <c r="G61" s="33">
        <v>8</v>
      </c>
      <c r="H61" s="9">
        <f t="shared" si="0"/>
        <v>0.2222222222222222</v>
      </c>
      <c r="I61" s="9">
        <f t="shared" si="1"/>
        <v>0.7382716049382715</v>
      </c>
      <c r="J61" s="8">
        <f t="shared" si="2"/>
        <v>10</v>
      </c>
    </row>
    <row r="62" spans="1:10" ht="12.75">
      <c r="A62" s="1">
        <v>52</v>
      </c>
      <c r="B62" s="2" t="s">
        <v>51</v>
      </c>
      <c r="C62" s="23">
        <v>4</v>
      </c>
      <c r="D62" s="23">
        <v>0</v>
      </c>
      <c r="E62" s="33">
        <v>13</v>
      </c>
      <c r="F62" s="22">
        <f>(D62+C62+E62)/'П 1'!C60</f>
        <v>0.4573934837092732</v>
      </c>
      <c r="G62" s="33">
        <v>0</v>
      </c>
      <c r="H62" s="9">
        <f t="shared" si="0"/>
        <v>0</v>
      </c>
      <c r="I62" s="9">
        <f t="shared" si="1"/>
        <v>0.2286967418546366</v>
      </c>
      <c r="J62" s="8">
        <f t="shared" si="2"/>
        <v>53</v>
      </c>
    </row>
    <row r="63" spans="1:10" ht="12.75">
      <c r="A63" s="1">
        <v>53</v>
      </c>
      <c r="B63" s="2" t="s">
        <v>52</v>
      </c>
      <c r="C63" s="23">
        <v>3</v>
      </c>
      <c r="D63" s="23">
        <v>0</v>
      </c>
      <c r="E63" s="33">
        <v>0</v>
      </c>
      <c r="F63" s="22">
        <f>(D63+C63+E63)/'П 1'!C61</f>
        <v>0.16666666666666666</v>
      </c>
      <c r="G63" s="33">
        <v>0</v>
      </c>
      <c r="H63" s="9">
        <f t="shared" si="0"/>
        <v>0</v>
      </c>
      <c r="I63" s="9">
        <f t="shared" si="1"/>
        <v>0.08333333333333333</v>
      </c>
      <c r="J63" s="8">
        <f t="shared" si="2"/>
        <v>71</v>
      </c>
    </row>
    <row r="64" spans="1:10" ht="12.75">
      <c r="A64" s="1">
        <v>54</v>
      </c>
      <c r="B64" s="2" t="s">
        <v>53</v>
      </c>
      <c r="C64" s="23">
        <v>36</v>
      </c>
      <c r="D64" s="23">
        <v>0</v>
      </c>
      <c r="E64" s="33">
        <v>12</v>
      </c>
      <c r="F64" s="22">
        <f>(D64+C64+E64)/'П 1'!C62</f>
        <v>0.8275862068965517</v>
      </c>
      <c r="G64" s="33">
        <v>2</v>
      </c>
      <c r="H64" s="9">
        <f t="shared" si="0"/>
        <v>0.05555555555555555</v>
      </c>
      <c r="I64" s="9">
        <f t="shared" si="1"/>
        <v>0.45977011494252873</v>
      </c>
      <c r="J64" s="8">
        <f t="shared" si="2"/>
        <v>25</v>
      </c>
    </row>
    <row r="65" spans="1:10" ht="12.75">
      <c r="A65" s="1">
        <v>55</v>
      </c>
      <c r="B65" s="2" t="s">
        <v>54</v>
      </c>
      <c r="C65" s="23">
        <v>4</v>
      </c>
      <c r="D65" s="23">
        <v>0</v>
      </c>
      <c r="E65" s="33">
        <v>0</v>
      </c>
      <c r="F65" s="22">
        <f>(D65+C65+E65)/'П 1'!C63</f>
        <v>0.16666666666666666</v>
      </c>
      <c r="G65" s="33">
        <v>0</v>
      </c>
      <c r="H65" s="9">
        <f t="shared" si="0"/>
        <v>0</v>
      </c>
      <c r="I65" s="9">
        <f t="shared" si="1"/>
        <v>0.08333333333333333</v>
      </c>
      <c r="J65" s="8">
        <f t="shared" si="2"/>
        <v>71</v>
      </c>
    </row>
    <row r="66" spans="1:10" ht="12.75">
      <c r="A66" s="1">
        <v>56</v>
      </c>
      <c r="B66" s="2" t="s">
        <v>55</v>
      </c>
      <c r="C66" s="23">
        <v>38</v>
      </c>
      <c r="D66" s="23">
        <v>0</v>
      </c>
      <c r="E66" s="33">
        <v>4</v>
      </c>
      <c r="F66" s="22">
        <f>(D66+C66+E66)/'П 1'!C64</f>
        <v>0.84</v>
      </c>
      <c r="G66" s="33">
        <v>1</v>
      </c>
      <c r="H66" s="9">
        <f t="shared" si="0"/>
        <v>0.02631578947368421</v>
      </c>
      <c r="I66" s="9">
        <f t="shared" si="1"/>
        <v>0.4421052631578947</v>
      </c>
      <c r="J66" s="8">
        <f t="shared" si="2"/>
        <v>28</v>
      </c>
    </row>
    <row r="67" spans="1:10" ht="12.75">
      <c r="A67" s="1">
        <v>57</v>
      </c>
      <c r="B67" s="2" t="s">
        <v>56</v>
      </c>
      <c r="C67" s="23">
        <v>162</v>
      </c>
      <c r="D67" s="23">
        <v>1</v>
      </c>
      <c r="E67" s="33">
        <v>38</v>
      </c>
      <c r="F67" s="22">
        <f>(D67+C67+E67)/'П 1'!C65</f>
        <v>2.284090909090909</v>
      </c>
      <c r="G67" s="33">
        <v>4</v>
      </c>
      <c r="H67" s="9">
        <f t="shared" si="0"/>
        <v>0.024691358024691357</v>
      </c>
      <c r="I67" s="9">
        <f t="shared" si="1"/>
        <v>1.198442760942761</v>
      </c>
      <c r="J67" s="8">
        <f t="shared" si="2"/>
        <v>2</v>
      </c>
    </row>
    <row r="68" spans="1:10" s="31" customFormat="1" ht="12.75">
      <c r="A68" s="1">
        <v>58</v>
      </c>
      <c r="B68" s="2" t="s">
        <v>57</v>
      </c>
      <c r="C68" s="23">
        <v>2</v>
      </c>
      <c r="D68" s="23">
        <v>0</v>
      </c>
      <c r="E68" s="33">
        <v>8</v>
      </c>
      <c r="F68" s="22">
        <f>(D68+C68+E68)/'П 1'!C66</f>
        <v>0.2564102564102564</v>
      </c>
      <c r="G68" s="33">
        <v>0</v>
      </c>
      <c r="H68" s="9">
        <f t="shared" si="0"/>
        <v>0</v>
      </c>
      <c r="I68" s="9">
        <f t="shared" si="1"/>
        <v>0.1282051282051282</v>
      </c>
      <c r="J68" s="8">
        <f t="shared" si="2"/>
        <v>65</v>
      </c>
    </row>
    <row r="69" spans="1:10" ht="12.75">
      <c r="A69" s="1">
        <v>59</v>
      </c>
      <c r="B69" s="2" t="s">
        <v>58</v>
      </c>
      <c r="C69" s="23">
        <v>5</v>
      </c>
      <c r="D69" s="23">
        <v>0</v>
      </c>
      <c r="E69" s="33">
        <v>1</v>
      </c>
      <c r="F69" s="22">
        <f>(D69+C69+E69)/'П 1'!C67</f>
        <v>0.33026692806514857</v>
      </c>
      <c r="G69" s="33">
        <v>1</v>
      </c>
      <c r="H69" s="9">
        <f t="shared" si="0"/>
        <v>0.2</v>
      </c>
      <c r="I69" s="9">
        <f t="shared" si="1"/>
        <v>0.231186849645604</v>
      </c>
      <c r="J69" s="8">
        <f t="shared" si="2"/>
        <v>51</v>
      </c>
    </row>
    <row r="70" spans="1:10" ht="12.75">
      <c r="A70" s="1">
        <v>60</v>
      </c>
      <c r="B70" s="2" t="s">
        <v>59</v>
      </c>
      <c r="C70" s="23">
        <v>54</v>
      </c>
      <c r="D70" s="23">
        <v>0</v>
      </c>
      <c r="E70" s="33">
        <v>16</v>
      </c>
      <c r="F70" s="22">
        <f>(D70+C70+E70)/'П 1'!C68</f>
        <v>1.1290322580645162</v>
      </c>
      <c r="G70" s="33">
        <v>0</v>
      </c>
      <c r="H70" s="9">
        <f t="shared" si="0"/>
        <v>0</v>
      </c>
      <c r="I70" s="9">
        <f t="shared" si="1"/>
        <v>0.5645161290322581</v>
      </c>
      <c r="J70" s="8">
        <f t="shared" si="2"/>
        <v>16</v>
      </c>
    </row>
    <row r="71" spans="1:10" ht="12.75">
      <c r="A71" s="1">
        <v>61</v>
      </c>
      <c r="B71" s="2" t="s">
        <v>60</v>
      </c>
      <c r="C71" s="23">
        <v>2</v>
      </c>
      <c r="D71" s="23">
        <v>0</v>
      </c>
      <c r="E71" s="33">
        <v>12</v>
      </c>
      <c r="F71" s="22">
        <f>(D71+C71+E71)/'П 1'!C69</f>
        <v>0.7368421052631579</v>
      </c>
      <c r="G71" s="33">
        <v>0</v>
      </c>
      <c r="H71" s="9">
        <f t="shared" si="0"/>
        <v>0</v>
      </c>
      <c r="I71" s="9">
        <f t="shared" si="1"/>
        <v>0.3684210526315789</v>
      </c>
      <c r="J71" s="8">
        <f t="shared" si="2"/>
        <v>34</v>
      </c>
    </row>
    <row r="72" spans="1:10" ht="12.75">
      <c r="A72" s="1">
        <v>62</v>
      </c>
      <c r="B72" s="2" t="s">
        <v>61</v>
      </c>
      <c r="C72" s="23">
        <v>12</v>
      </c>
      <c r="D72" s="23">
        <v>0</v>
      </c>
      <c r="E72" s="33">
        <v>5</v>
      </c>
      <c r="F72" s="22">
        <f>(D72+C72+E72)/'П 1'!C70</f>
        <v>0.68</v>
      </c>
      <c r="G72" s="33">
        <v>2</v>
      </c>
      <c r="H72" s="9">
        <f t="shared" si="0"/>
        <v>0.16666666666666666</v>
      </c>
      <c r="I72" s="9">
        <f t="shared" si="1"/>
        <v>0.45333333333333337</v>
      </c>
      <c r="J72" s="8">
        <f t="shared" si="2"/>
        <v>26</v>
      </c>
    </row>
    <row r="73" spans="1:10" ht="12.75">
      <c r="A73" s="1">
        <v>63</v>
      </c>
      <c r="B73" s="2" t="s">
        <v>62</v>
      </c>
      <c r="C73" s="23">
        <v>19</v>
      </c>
      <c r="D73" s="23">
        <v>2</v>
      </c>
      <c r="E73" s="33">
        <v>9</v>
      </c>
      <c r="F73" s="22">
        <f>(D73+C73+E73)/'П 1'!C71</f>
        <v>0.7317073170731707</v>
      </c>
      <c r="G73" s="33">
        <v>4</v>
      </c>
      <c r="H73" s="9">
        <f t="shared" si="0"/>
        <v>0.21052631578947367</v>
      </c>
      <c r="I73" s="9">
        <f t="shared" si="1"/>
        <v>0.5198973042362003</v>
      </c>
      <c r="J73" s="8">
        <f t="shared" si="2"/>
        <v>20</v>
      </c>
    </row>
    <row r="74" spans="1:10" ht="12.75">
      <c r="A74" s="1">
        <v>64</v>
      </c>
      <c r="B74" s="2" t="s">
        <v>63</v>
      </c>
      <c r="C74" s="23">
        <v>5</v>
      </c>
      <c r="D74" s="23">
        <v>0</v>
      </c>
      <c r="E74" s="33">
        <v>3</v>
      </c>
      <c r="F74" s="22">
        <f>(D74+C74+E74)/'П 1'!C72</f>
        <v>0.32</v>
      </c>
      <c r="G74" s="33">
        <v>0</v>
      </c>
      <c r="H74" s="9">
        <f t="shared" si="0"/>
        <v>0</v>
      </c>
      <c r="I74" s="9">
        <f t="shared" si="1"/>
        <v>0.16</v>
      </c>
      <c r="J74" s="8">
        <f t="shared" si="2"/>
        <v>59</v>
      </c>
    </row>
    <row r="75" spans="1:10" ht="12.75">
      <c r="A75" s="1">
        <v>65</v>
      </c>
      <c r="B75" s="2" t="s">
        <v>64</v>
      </c>
      <c r="C75" s="23">
        <v>39</v>
      </c>
      <c r="D75" s="23">
        <v>0</v>
      </c>
      <c r="E75" s="33">
        <v>35</v>
      </c>
      <c r="F75" s="22">
        <f>(D75+C75+E75)/'П 1'!C73</f>
        <v>1.3875</v>
      </c>
      <c r="G75" s="33">
        <v>8</v>
      </c>
      <c r="H75" s="9">
        <f t="shared" si="0"/>
        <v>0.20512820512820512</v>
      </c>
      <c r="I75" s="9">
        <f t="shared" si="1"/>
        <v>0.9783653846153845</v>
      </c>
      <c r="J75" s="8">
        <f t="shared" si="2"/>
        <v>3</v>
      </c>
    </row>
    <row r="76" spans="1:10" ht="12.75">
      <c r="A76" s="1">
        <v>66</v>
      </c>
      <c r="B76" s="2" t="s">
        <v>65</v>
      </c>
      <c r="C76" s="23">
        <v>4</v>
      </c>
      <c r="D76" s="23">
        <v>0</v>
      </c>
      <c r="E76" s="33">
        <v>1</v>
      </c>
      <c r="F76" s="22">
        <f>(D76+C76+E76)/'П 1'!C74</f>
        <v>0.15625</v>
      </c>
      <c r="G76" s="33">
        <v>4</v>
      </c>
      <c r="H76" s="9">
        <f aca="true" t="shared" si="3" ref="H76:H92">G76/C76</f>
        <v>1</v>
      </c>
      <c r="I76" s="9">
        <f aca="true" t="shared" si="4" ref="I76:I92">(0.5+H76)*F76</f>
        <v>0.234375</v>
      </c>
      <c r="J76" s="8">
        <f aca="true" t="shared" si="5" ref="J76:J92">RANK(I76,I$11:I$92,0)</f>
        <v>50</v>
      </c>
    </row>
    <row r="77" spans="1:10" ht="12.75">
      <c r="A77" s="1">
        <v>67</v>
      </c>
      <c r="B77" s="2" t="s">
        <v>66</v>
      </c>
      <c r="C77" s="23">
        <v>5</v>
      </c>
      <c r="D77" s="23">
        <v>0</v>
      </c>
      <c r="E77" s="33">
        <v>2</v>
      </c>
      <c r="F77" s="22">
        <f>(D77+C77+E77)/'П 1'!C75</f>
        <v>0.21875</v>
      </c>
      <c r="G77" s="33">
        <v>3</v>
      </c>
      <c r="H77" s="9">
        <f t="shared" si="3"/>
        <v>0.6</v>
      </c>
      <c r="I77" s="9">
        <f t="shared" si="4"/>
        <v>0.24062500000000003</v>
      </c>
      <c r="J77" s="8">
        <f t="shared" si="5"/>
        <v>48</v>
      </c>
    </row>
    <row r="78" spans="1:10" ht="12.75">
      <c r="A78" s="1">
        <v>68</v>
      </c>
      <c r="B78" s="2" t="s">
        <v>67</v>
      </c>
      <c r="C78" s="23">
        <v>9</v>
      </c>
      <c r="D78" s="23">
        <v>0</v>
      </c>
      <c r="E78" s="33">
        <v>3</v>
      </c>
      <c r="F78" s="22">
        <f>(D78+C78+E78)/'П 1'!C76</f>
        <v>0.34285714285714286</v>
      </c>
      <c r="G78" s="33">
        <v>0</v>
      </c>
      <c r="H78" s="9">
        <f t="shared" si="3"/>
        <v>0</v>
      </c>
      <c r="I78" s="9">
        <f t="shared" si="4"/>
        <v>0.17142857142857143</v>
      </c>
      <c r="J78" s="8">
        <f t="shared" si="5"/>
        <v>56</v>
      </c>
    </row>
    <row r="79" spans="1:10" ht="12.75">
      <c r="A79" s="1">
        <v>69</v>
      </c>
      <c r="B79" s="2" t="s">
        <v>68</v>
      </c>
      <c r="C79" s="23">
        <v>4</v>
      </c>
      <c r="D79" s="23">
        <v>0</v>
      </c>
      <c r="E79" s="33">
        <v>16</v>
      </c>
      <c r="F79" s="22">
        <f>(D79+C79+E79)/'П 1'!C77</f>
        <v>1.743075453677173</v>
      </c>
      <c r="G79" s="33">
        <v>0</v>
      </c>
      <c r="H79" s="9">
        <f t="shared" si="3"/>
        <v>0</v>
      </c>
      <c r="I79" s="9">
        <f t="shared" si="4"/>
        <v>0.8715377268385865</v>
      </c>
      <c r="J79" s="8">
        <f t="shared" si="5"/>
        <v>5</v>
      </c>
    </row>
    <row r="80" spans="1:10" ht="12.75">
      <c r="A80" s="1">
        <v>70</v>
      </c>
      <c r="B80" s="2" t="s">
        <v>69</v>
      </c>
      <c r="C80" s="23">
        <v>9</v>
      </c>
      <c r="D80" s="23">
        <v>0</v>
      </c>
      <c r="E80" s="33">
        <v>6</v>
      </c>
      <c r="F80" s="22">
        <f>(D80+C80+E80)/'П 1'!C78</f>
        <v>0.42857142857142855</v>
      </c>
      <c r="G80" s="33">
        <v>2</v>
      </c>
      <c r="H80" s="9">
        <f t="shared" si="3"/>
        <v>0.2222222222222222</v>
      </c>
      <c r="I80" s="9">
        <f t="shared" si="4"/>
        <v>0.3095238095238095</v>
      </c>
      <c r="J80" s="8">
        <f t="shared" si="5"/>
        <v>40</v>
      </c>
    </row>
    <row r="81" spans="1:10" ht="12.75">
      <c r="A81" s="1">
        <v>71</v>
      </c>
      <c r="B81" s="2" t="s">
        <v>70</v>
      </c>
      <c r="C81" s="23">
        <v>7</v>
      </c>
      <c r="D81" s="23">
        <v>6</v>
      </c>
      <c r="E81" s="33">
        <v>5</v>
      </c>
      <c r="F81" s="22">
        <f>(D81+C81+E81)/'П 1'!C79</f>
        <v>0.46153846153846156</v>
      </c>
      <c r="G81" s="33">
        <v>0</v>
      </c>
      <c r="H81" s="9">
        <f t="shared" si="3"/>
        <v>0</v>
      </c>
      <c r="I81" s="9">
        <f t="shared" si="4"/>
        <v>0.23076923076923078</v>
      </c>
      <c r="J81" s="8">
        <f t="shared" si="5"/>
        <v>52</v>
      </c>
    </row>
    <row r="82" spans="1:10" ht="12.75">
      <c r="A82" s="1">
        <v>72</v>
      </c>
      <c r="B82" s="2" t="s">
        <v>71</v>
      </c>
      <c r="C82" s="23">
        <v>2</v>
      </c>
      <c r="D82" s="23">
        <v>0</v>
      </c>
      <c r="E82" s="33">
        <v>17</v>
      </c>
      <c r="F82" s="22">
        <f>(D82+C82+E82)/'П 1'!C80</f>
        <v>0.7136150234741784</v>
      </c>
      <c r="G82" s="33">
        <v>0</v>
      </c>
      <c r="H82" s="9">
        <f t="shared" si="3"/>
        <v>0</v>
      </c>
      <c r="I82" s="9">
        <f t="shared" si="4"/>
        <v>0.3568075117370892</v>
      </c>
      <c r="J82" s="8">
        <f t="shared" si="5"/>
        <v>36</v>
      </c>
    </row>
    <row r="83" spans="1:10" ht="12.75">
      <c r="A83" s="1">
        <v>73</v>
      </c>
      <c r="B83" s="2" t="s">
        <v>72</v>
      </c>
      <c r="C83" s="23">
        <v>15</v>
      </c>
      <c r="D83" s="23">
        <v>0</v>
      </c>
      <c r="E83" s="33">
        <v>7</v>
      </c>
      <c r="F83" s="22">
        <f>(D83+C83+E83)/'П 1'!C81</f>
        <v>0.5486096877775501</v>
      </c>
      <c r="G83" s="33">
        <v>1</v>
      </c>
      <c r="H83" s="9">
        <f t="shared" si="3"/>
        <v>0.06666666666666667</v>
      </c>
      <c r="I83" s="9">
        <f t="shared" si="4"/>
        <v>0.3108788230739451</v>
      </c>
      <c r="J83" s="8">
        <f t="shared" si="5"/>
        <v>39</v>
      </c>
    </row>
    <row r="84" spans="1:10" ht="12.75">
      <c r="A84" s="1">
        <v>74</v>
      </c>
      <c r="B84" s="2" t="s">
        <v>73</v>
      </c>
      <c r="C84" s="33">
        <v>1</v>
      </c>
      <c r="D84" s="23">
        <v>0</v>
      </c>
      <c r="E84" s="33">
        <v>1</v>
      </c>
      <c r="F84" s="22">
        <f>(D84+C84+E84)/'П 1'!C82</f>
        <v>0.11360099595393713</v>
      </c>
      <c r="G84" s="33">
        <v>1</v>
      </c>
      <c r="H84" s="9">
        <f t="shared" si="3"/>
        <v>1</v>
      </c>
      <c r="I84" s="9">
        <f t="shared" si="4"/>
        <v>0.1704014939309057</v>
      </c>
      <c r="J84" s="8">
        <f t="shared" si="5"/>
        <v>57</v>
      </c>
    </row>
    <row r="85" spans="1:10" ht="12.75">
      <c r="A85" s="1">
        <v>75</v>
      </c>
      <c r="B85" s="2" t="s">
        <v>74</v>
      </c>
      <c r="C85" s="33">
        <v>8</v>
      </c>
      <c r="D85" s="23">
        <v>0</v>
      </c>
      <c r="E85" s="33">
        <v>18</v>
      </c>
      <c r="F85" s="22">
        <f>(D85+C85+E85)/'П 1'!C83</f>
        <v>1.0071102621245889</v>
      </c>
      <c r="G85" s="33">
        <v>2</v>
      </c>
      <c r="H85" s="9">
        <f t="shared" si="3"/>
        <v>0.25</v>
      </c>
      <c r="I85" s="9">
        <f t="shared" si="4"/>
        <v>0.7553326965934417</v>
      </c>
      <c r="J85" s="8">
        <f t="shared" si="5"/>
        <v>9</v>
      </c>
    </row>
    <row r="86" spans="1:10" ht="12.75">
      <c r="A86" s="1">
        <v>76</v>
      </c>
      <c r="B86" s="2" t="s">
        <v>75</v>
      </c>
      <c r="C86" s="33">
        <v>18</v>
      </c>
      <c r="D86" s="23">
        <v>0</v>
      </c>
      <c r="E86" s="33">
        <v>6</v>
      </c>
      <c r="F86" s="22">
        <f>(D86+C86+E86)/'П 1'!C84</f>
        <v>0.47058823529411764</v>
      </c>
      <c r="G86" s="33">
        <v>0</v>
      </c>
      <c r="H86" s="9">
        <f t="shared" si="3"/>
        <v>0</v>
      </c>
      <c r="I86" s="9">
        <f t="shared" si="4"/>
        <v>0.23529411764705882</v>
      </c>
      <c r="J86" s="8">
        <f t="shared" si="5"/>
        <v>49</v>
      </c>
    </row>
    <row r="87" spans="1:10" ht="12.75">
      <c r="A87" s="1">
        <v>77</v>
      </c>
      <c r="B87" s="2" t="s">
        <v>76</v>
      </c>
      <c r="C87" s="33">
        <v>0</v>
      </c>
      <c r="D87" s="23">
        <v>0</v>
      </c>
      <c r="E87" s="33">
        <v>0</v>
      </c>
      <c r="F87" s="22">
        <f>(D87+C87+E87)/'П 1'!C85</f>
        <v>0</v>
      </c>
      <c r="G87" s="33">
        <v>0</v>
      </c>
      <c r="H87" s="9">
        <v>0</v>
      </c>
      <c r="I87" s="9">
        <f t="shared" si="4"/>
        <v>0</v>
      </c>
      <c r="J87" s="8">
        <f t="shared" si="5"/>
        <v>81</v>
      </c>
    </row>
    <row r="88" spans="1:10" ht="12.75">
      <c r="A88" s="1">
        <v>78</v>
      </c>
      <c r="B88" s="2" t="s">
        <v>77</v>
      </c>
      <c r="C88" s="33">
        <v>6</v>
      </c>
      <c r="D88" s="23">
        <v>0</v>
      </c>
      <c r="E88" s="33">
        <v>6</v>
      </c>
      <c r="F88" s="22">
        <f>(D88+C88+E88)/'П 1'!C86</f>
        <v>0.5</v>
      </c>
      <c r="G88" s="33">
        <v>3</v>
      </c>
      <c r="H88" s="9">
        <f t="shared" si="3"/>
        <v>0.5</v>
      </c>
      <c r="I88" s="9">
        <f t="shared" si="4"/>
        <v>0.5</v>
      </c>
      <c r="J88" s="8">
        <f t="shared" si="5"/>
        <v>21</v>
      </c>
    </row>
    <row r="89" spans="1:10" ht="12.75">
      <c r="A89" s="1">
        <v>79</v>
      </c>
      <c r="B89" s="2" t="s">
        <v>78</v>
      </c>
      <c r="C89" s="33">
        <v>2</v>
      </c>
      <c r="D89" s="23">
        <v>0</v>
      </c>
      <c r="E89" s="33">
        <v>1</v>
      </c>
      <c r="F89" s="22">
        <f>(D89+C89+E89)/'П 1'!C87</f>
        <v>0.26146131805157596</v>
      </c>
      <c r="G89" s="33">
        <v>0</v>
      </c>
      <c r="H89" s="9">
        <f t="shared" si="3"/>
        <v>0</v>
      </c>
      <c r="I89" s="9">
        <f t="shared" si="4"/>
        <v>0.13073065902578798</v>
      </c>
      <c r="J89" s="8">
        <f t="shared" si="5"/>
        <v>64</v>
      </c>
    </row>
    <row r="90" spans="1:10" ht="12.75">
      <c r="A90" s="1">
        <v>80</v>
      </c>
      <c r="B90" s="2" t="s">
        <v>79</v>
      </c>
      <c r="C90" s="33">
        <v>8</v>
      </c>
      <c r="D90" s="23">
        <v>0</v>
      </c>
      <c r="E90" s="23">
        <v>1</v>
      </c>
      <c r="F90" s="9">
        <f>(D90+C90+E90)/'П 1'!C88</f>
        <v>0.32111436950146627</v>
      </c>
      <c r="G90" s="33">
        <v>7</v>
      </c>
      <c r="H90" s="9">
        <f t="shared" si="3"/>
        <v>0.875</v>
      </c>
      <c r="I90" s="9">
        <f t="shared" si="4"/>
        <v>0.4415322580645161</v>
      </c>
      <c r="J90" s="8">
        <f t="shared" si="5"/>
        <v>29</v>
      </c>
    </row>
    <row r="91" spans="1:10" ht="12.75">
      <c r="A91" s="1">
        <v>81</v>
      </c>
      <c r="B91" s="2" t="s">
        <v>80</v>
      </c>
      <c r="C91" s="23">
        <v>4</v>
      </c>
      <c r="D91" s="23">
        <v>0</v>
      </c>
      <c r="E91" s="23">
        <v>28</v>
      </c>
      <c r="F91" s="9">
        <f>(D91+C91+E91)/'П 1'!C89</f>
        <v>1.7126099706744866</v>
      </c>
      <c r="G91" s="33">
        <v>0</v>
      </c>
      <c r="H91" s="9">
        <f t="shared" si="3"/>
        <v>0</v>
      </c>
      <c r="I91" s="9">
        <f t="shared" si="4"/>
        <v>0.8563049853372433</v>
      </c>
      <c r="J91" s="8">
        <f t="shared" si="5"/>
        <v>6</v>
      </c>
    </row>
    <row r="92" spans="1:10" ht="12.75">
      <c r="A92" s="1">
        <v>82</v>
      </c>
      <c r="B92" s="2" t="s">
        <v>81</v>
      </c>
      <c r="C92" s="23">
        <v>9</v>
      </c>
      <c r="D92" s="23">
        <v>0</v>
      </c>
      <c r="E92" s="23">
        <v>6</v>
      </c>
      <c r="F92" s="9">
        <f>(D92+C92+E92)/'П 1'!C90</f>
        <v>0.46875</v>
      </c>
      <c r="G92" s="33">
        <v>5</v>
      </c>
      <c r="H92" s="9">
        <f t="shared" si="3"/>
        <v>0.5555555555555556</v>
      </c>
      <c r="I92" s="9">
        <f t="shared" si="4"/>
        <v>0.4947916666666667</v>
      </c>
      <c r="J92" s="8">
        <f t="shared" si="5"/>
        <v>23</v>
      </c>
    </row>
  </sheetData>
  <sheetProtection/>
  <mergeCells count="1">
    <mergeCell ref="B3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4:N92"/>
  <sheetViews>
    <sheetView zoomScalePageLayoutView="0" workbookViewId="0" topLeftCell="C3">
      <pane ySplit="8" topLeftCell="A66" activePane="bottomLeft" state="frozen"/>
      <selection pane="topLeft" activeCell="D13" sqref="D13"/>
      <selection pane="bottomLeft" activeCell="L93" sqref="L93"/>
    </sheetView>
  </sheetViews>
  <sheetFormatPr defaultColWidth="9.140625" defaultRowHeight="12.75"/>
  <cols>
    <col min="1" max="1" width="4.421875" style="0" customWidth="1"/>
    <col min="2" max="2" width="23.421875" style="0" customWidth="1"/>
    <col min="3" max="3" width="23.8515625" style="0" customWidth="1"/>
    <col min="4" max="4" width="15.28125" style="0" customWidth="1"/>
    <col min="5" max="5" width="18.57421875" style="0" customWidth="1"/>
    <col min="6" max="6" width="34.8515625" style="0" customWidth="1"/>
    <col min="7" max="7" width="15.00390625" style="0" customWidth="1"/>
    <col min="8" max="8" width="15.421875" style="0" customWidth="1"/>
    <col min="9" max="9" width="12.7109375" style="0" customWidth="1"/>
    <col min="10" max="10" width="14.00390625" style="0" customWidth="1"/>
    <col min="11" max="11" width="12.7109375" style="0" customWidth="1"/>
    <col min="12" max="12" width="14.00390625" style="0" customWidth="1"/>
  </cols>
  <sheetData>
    <row r="4" spans="2:14" ht="21.75" customHeight="1">
      <c r="B4" s="97" t="s">
        <v>82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2:14" ht="33.75" customHeight="1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10" spans="1:12" ht="66">
      <c r="A10" s="15"/>
      <c r="B10" s="15"/>
      <c r="C10" s="11" t="s">
        <v>132</v>
      </c>
      <c r="D10" s="11" t="s">
        <v>133</v>
      </c>
      <c r="E10" s="11" t="s">
        <v>131</v>
      </c>
      <c r="F10" s="11" t="s">
        <v>102</v>
      </c>
      <c r="G10" s="11" t="s">
        <v>143</v>
      </c>
      <c r="H10" s="13" t="s">
        <v>113</v>
      </c>
      <c r="I10" s="13" t="s">
        <v>114</v>
      </c>
      <c r="J10" s="13" t="s">
        <v>115</v>
      </c>
      <c r="K10" s="13" t="s">
        <v>122</v>
      </c>
      <c r="L10" s="13" t="s">
        <v>123</v>
      </c>
    </row>
    <row r="11" spans="1:12" s="31" customFormat="1" ht="12.75">
      <c r="A11" s="5">
        <v>1</v>
      </c>
      <c r="B11" s="6" t="s">
        <v>0</v>
      </c>
      <c r="C11" s="21">
        <v>0</v>
      </c>
      <c r="D11" s="21">
        <v>1</v>
      </c>
      <c r="E11" s="21">
        <v>0</v>
      </c>
      <c r="F11" s="21">
        <v>0</v>
      </c>
      <c r="G11" s="21">
        <f aca="true" t="shared" si="0" ref="G11:G42">D11-E11+C11</f>
        <v>1</v>
      </c>
      <c r="H11" s="22">
        <f>(D11+F11)/'П 1'!C9</f>
        <v>0.08333333333333333</v>
      </c>
      <c r="I11" s="21">
        <v>1</v>
      </c>
      <c r="J11" s="22">
        <f>IF(G11=0,0,I11/G11)</f>
        <v>1</v>
      </c>
      <c r="K11" s="22">
        <f>H11*J11</f>
        <v>0.08333333333333333</v>
      </c>
      <c r="L11" s="21">
        <f>RANK(K11,K$11:K$92,0)</f>
        <v>54</v>
      </c>
    </row>
    <row r="12" spans="1:12" ht="12.75">
      <c r="A12" s="1">
        <v>2</v>
      </c>
      <c r="B12" s="2" t="s">
        <v>1</v>
      </c>
      <c r="C12" s="21">
        <v>5</v>
      </c>
      <c r="D12" s="21">
        <v>13</v>
      </c>
      <c r="E12" s="21">
        <v>1</v>
      </c>
      <c r="F12" s="21">
        <v>0</v>
      </c>
      <c r="G12" s="21">
        <f t="shared" si="0"/>
        <v>17</v>
      </c>
      <c r="H12" s="22">
        <f>(D12+F12)/'П 1'!C10</f>
        <v>0.3333333333333333</v>
      </c>
      <c r="I12" s="21">
        <v>12</v>
      </c>
      <c r="J12" s="22">
        <f aca="true" t="shared" si="1" ref="J12:J75">IF(G12=0,0,I12/G12)</f>
        <v>0.7058823529411765</v>
      </c>
      <c r="K12" s="22">
        <f aca="true" t="shared" si="2" ref="K12:K75">H12*J12</f>
        <v>0.23529411764705882</v>
      </c>
      <c r="L12" s="21">
        <f aca="true" t="shared" si="3" ref="L12:L75">RANK(K12,K$11:K$92,0)</f>
        <v>30</v>
      </c>
    </row>
    <row r="13" spans="1:12" ht="12.75" customHeight="1">
      <c r="A13" s="1">
        <v>3</v>
      </c>
      <c r="B13" s="2" t="s">
        <v>2</v>
      </c>
      <c r="C13" s="21">
        <v>1</v>
      </c>
      <c r="D13" s="21">
        <v>4</v>
      </c>
      <c r="E13" s="21">
        <v>1</v>
      </c>
      <c r="F13" s="21">
        <v>0</v>
      </c>
      <c r="G13" s="21">
        <f t="shared" si="0"/>
        <v>4</v>
      </c>
      <c r="H13" s="22">
        <f>(D13+F13)/'П 1'!C11</f>
        <v>0.2909090909090909</v>
      </c>
      <c r="I13" s="21">
        <v>4</v>
      </c>
      <c r="J13" s="22">
        <f t="shared" si="1"/>
        <v>1</v>
      </c>
      <c r="K13" s="22">
        <f t="shared" si="2"/>
        <v>0.2909090909090909</v>
      </c>
      <c r="L13" s="21">
        <f t="shared" si="3"/>
        <v>21</v>
      </c>
    </row>
    <row r="14" spans="1:12" ht="12.75">
      <c r="A14" s="1">
        <v>4</v>
      </c>
      <c r="B14" s="2" t="s">
        <v>3</v>
      </c>
      <c r="C14" s="21">
        <v>0</v>
      </c>
      <c r="D14" s="21">
        <v>1</v>
      </c>
      <c r="E14" s="21">
        <v>1</v>
      </c>
      <c r="F14" s="21">
        <v>0</v>
      </c>
      <c r="G14" s="21">
        <f t="shared" si="0"/>
        <v>0</v>
      </c>
      <c r="H14" s="22">
        <f>(D14+F14)/'П 1'!C12</f>
        <v>0.04445256363414931</v>
      </c>
      <c r="I14" s="21">
        <v>0</v>
      </c>
      <c r="J14" s="22">
        <f t="shared" si="1"/>
        <v>0</v>
      </c>
      <c r="K14" s="22">
        <f t="shared" si="2"/>
        <v>0</v>
      </c>
      <c r="L14" s="21">
        <f t="shared" si="3"/>
        <v>67</v>
      </c>
    </row>
    <row r="15" spans="1:12" s="31" customFormat="1" ht="12.75">
      <c r="A15" s="1">
        <v>5</v>
      </c>
      <c r="B15" s="2" t="s">
        <v>4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8">
        <f>(D15+F15)/'П 1'!C13</f>
        <v>0</v>
      </c>
      <c r="I15" s="16">
        <v>0</v>
      </c>
      <c r="J15" s="18">
        <f t="shared" si="1"/>
        <v>0</v>
      </c>
      <c r="K15" s="18">
        <f t="shared" si="2"/>
        <v>0</v>
      </c>
      <c r="L15" s="16">
        <v>82</v>
      </c>
    </row>
    <row r="16" spans="1:12" ht="12.75">
      <c r="A16" s="1">
        <v>6</v>
      </c>
      <c r="B16" s="2" t="s">
        <v>5</v>
      </c>
      <c r="C16" s="21">
        <v>1</v>
      </c>
      <c r="D16" s="21">
        <v>4</v>
      </c>
      <c r="E16" s="21">
        <v>3</v>
      </c>
      <c r="F16" s="21">
        <v>1</v>
      </c>
      <c r="G16" s="21">
        <f t="shared" si="0"/>
        <v>2</v>
      </c>
      <c r="H16" s="22">
        <f>(D16+F16)/'П 1'!C14</f>
        <v>0.2</v>
      </c>
      <c r="I16" s="21">
        <v>1</v>
      </c>
      <c r="J16" s="22">
        <f t="shared" si="1"/>
        <v>0.5</v>
      </c>
      <c r="K16" s="22">
        <f t="shared" si="2"/>
        <v>0.1</v>
      </c>
      <c r="L16" s="21">
        <f t="shared" si="3"/>
        <v>48</v>
      </c>
    </row>
    <row r="17" spans="1:12" ht="12.75">
      <c r="A17" s="1">
        <v>7</v>
      </c>
      <c r="B17" s="2" t="s">
        <v>6</v>
      </c>
      <c r="C17" s="21">
        <v>7</v>
      </c>
      <c r="D17" s="21">
        <v>40</v>
      </c>
      <c r="E17" s="21">
        <v>2</v>
      </c>
      <c r="F17" s="21">
        <v>0</v>
      </c>
      <c r="G17" s="21">
        <f t="shared" si="0"/>
        <v>45</v>
      </c>
      <c r="H17" s="22">
        <f>(D17+F17)/'П 1'!C15</f>
        <v>0.851063829787234</v>
      </c>
      <c r="I17" s="21">
        <v>43</v>
      </c>
      <c r="J17" s="22">
        <f t="shared" si="1"/>
        <v>0.9555555555555556</v>
      </c>
      <c r="K17" s="22">
        <f t="shared" si="2"/>
        <v>0.8132387706855793</v>
      </c>
      <c r="L17" s="21">
        <f t="shared" si="3"/>
        <v>4</v>
      </c>
    </row>
    <row r="18" spans="1:12" s="31" customFormat="1" ht="12.75">
      <c r="A18" s="1">
        <v>8</v>
      </c>
      <c r="B18" s="2" t="s">
        <v>7</v>
      </c>
      <c r="C18" s="21">
        <v>0</v>
      </c>
      <c r="D18" s="21">
        <v>1</v>
      </c>
      <c r="E18" s="21">
        <v>1</v>
      </c>
      <c r="F18" s="21">
        <v>0</v>
      </c>
      <c r="G18" s="21">
        <f t="shared" si="0"/>
        <v>0</v>
      </c>
      <c r="H18" s="22">
        <f>(D18+F18)/'П 1'!C16</f>
        <v>0.02857142857142857</v>
      </c>
      <c r="I18" s="21">
        <v>0</v>
      </c>
      <c r="J18" s="22">
        <f t="shared" si="1"/>
        <v>0</v>
      </c>
      <c r="K18" s="22">
        <f t="shared" si="2"/>
        <v>0</v>
      </c>
      <c r="L18" s="21">
        <f t="shared" si="3"/>
        <v>67</v>
      </c>
    </row>
    <row r="19" spans="1:12" ht="12.75">
      <c r="A19" s="1">
        <v>9</v>
      </c>
      <c r="B19" s="2" t="s">
        <v>8</v>
      </c>
      <c r="C19" s="21">
        <v>0</v>
      </c>
      <c r="D19" s="21">
        <v>8</v>
      </c>
      <c r="E19" s="21">
        <v>1</v>
      </c>
      <c r="F19" s="21">
        <v>0</v>
      </c>
      <c r="G19" s="21">
        <f t="shared" si="0"/>
        <v>7</v>
      </c>
      <c r="H19" s="22">
        <f>(D19+F19)/'П 1'!C17</f>
        <v>0.27586206896551724</v>
      </c>
      <c r="I19" s="21">
        <v>5</v>
      </c>
      <c r="J19" s="22">
        <f t="shared" si="1"/>
        <v>0.7142857142857143</v>
      </c>
      <c r="K19" s="22">
        <f t="shared" si="2"/>
        <v>0.19704433497536947</v>
      </c>
      <c r="L19" s="21">
        <f t="shared" si="3"/>
        <v>34</v>
      </c>
    </row>
    <row r="20" spans="1:12" s="31" customFormat="1" ht="12.75">
      <c r="A20" s="1">
        <v>10</v>
      </c>
      <c r="B20" s="2" t="s">
        <v>9</v>
      </c>
      <c r="C20" s="21">
        <v>0</v>
      </c>
      <c r="D20" s="21">
        <v>5</v>
      </c>
      <c r="E20" s="21">
        <v>1</v>
      </c>
      <c r="F20" s="21">
        <v>0</v>
      </c>
      <c r="G20" s="21">
        <f t="shared" si="0"/>
        <v>4</v>
      </c>
      <c r="H20" s="22">
        <f>(D20+F20)/'П 1'!C18</f>
        <v>0.26905499041721953</v>
      </c>
      <c r="I20" s="21">
        <v>2</v>
      </c>
      <c r="J20" s="22">
        <f t="shared" si="1"/>
        <v>0.5</v>
      </c>
      <c r="K20" s="22">
        <f t="shared" si="2"/>
        <v>0.13452749520860977</v>
      </c>
      <c r="L20" s="21">
        <f t="shared" si="3"/>
        <v>43</v>
      </c>
    </row>
    <row r="21" spans="1:12" ht="12.75">
      <c r="A21" s="1">
        <v>11</v>
      </c>
      <c r="B21" s="2" t="s">
        <v>10</v>
      </c>
      <c r="C21" s="21">
        <v>0</v>
      </c>
      <c r="D21" s="21">
        <v>4</v>
      </c>
      <c r="E21" s="21">
        <v>0</v>
      </c>
      <c r="F21" s="21">
        <v>1</v>
      </c>
      <c r="G21" s="21">
        <f t="shared" si="0"/>
        <v>4</v>
      </c>
      <c r="H21" s="22">
        <f>(D21+F21)/'П 1'!C19</f>
        <v>0.17857142857142858</v>
      </c>
      <c r="I21" s="21">
        <v>4</v>
      </c>
      <c r="J21" s="22">
        <f t="shared" si="1"/>
        <v>1</v>
      </c>
      <c r="K21" s="22">
        <f t="shared" si="2"/>
        <v>0.17857142857142858</v>
      </c>
      <c r="L21" s="21">
        <f t="shared" si="3"/>
        <v>35</v>
      </c>
    </row>
    <row r="22" spans="1:12" s="31" customFormat="1" ht="12.75">
      <c r="A22" s="1">
        <v>12</v>
      </c>
      <c r="B22" s="2" t="s">
        <v>11</v>
      </c>
      <c r="C22" s="21">
        <v>1</v>
      </c>
      <c r="D22" s="21">
        <v>1</v>
      </c>
      <c r="E22" s="21">
        <v>0</v>
      </c>
      <c r="F22" s="21">
        <v>0</v>
      </c>
      <c r="G22" s="21">
        <f t="shared" si="0"/>
        <v>2</v>
      </c>
      <c r="H22" s="22">
        <f>(D22+F22)/'П 1'!C20</f>
        <v>0.023255813953488372</v>
      </c>
      <c r="I22" s="21">
        <v>1</v>
      </c>
      <c r="J22" s="22">
        <f t="shared" si="1"/>
        <v>0.5</v>
      </c>
      <c r="K22" s="22">
        <f t="shared" si="2"/>
        <v>0.011627906976744186</v>
      </c>
      <c r="L22" s="21">
        <f t="shared" si="3"/>
        <v>66</v>
      </c>
    </row>
    <row r="23" spans="1:12" ht="12.75">
      <c r="A23" s="1">
        <v>13</v>
      </c>
      <c r="B23" s="2" t="s">
        <v>12</v>
      </c>
      <c r="C23" s="21">
        <v>1</v>
      </c>
      <c r="D23" s="21">
        <v>19</v>
      </c>
      <c r="E23" s="21">
        <v>6</v>
      </c>
      <c r="F23" s="21">
        <v>0</v>
      </c>
      <c r="G23" s="21">
        <f t="shared" si="0"/>
        <v>14</v>
      </c>
      <c r="H23" s="22">
        <f>(D23+F23)/'П 1'!C21</f>
        <v>0.5428571428571428</v>
      </c>
      <c r="I23" s="21">
        <v>13</v>
      </c>
      <c r="J23" s="22">
        <f t="shared" si="1"/>
        <v>0.9285714285714286</v>
      </c>
      <c r="K23" s="22">
        <f t="shared" si="2"/>
        <v>0.5040816326530612</v>
      </c>
      <c r="L23" s="21">
        <f t="shared" si="3"/>
        <v>14</v>
      </c>
    </row>
    <row r="24" spans="1:12" ht="12.75">
      <c r="A24" s="1">
        <v>14</v>
      </c>
      <c r="B24" s="2" t="s">
        <v>13</v>
      </c>
      <c r="C24" s="21">
        <v>0</v>
      </c>
      <c r="D24" s="21">
        <v>15</v>
      </c>
      <c r="E24" s="21">
        <v>2</v>
      </c>
      <c r="F24" s="21">
        <v>0</v>
      </c>
      <c r="G24" s="21">
        <f t="shared" si="0"/>
        <v>13</v>
      </c>
      <c r="H24" s="22">
        <f>(D24+F24)/'П 1'!C22</f>
        <v>0.39473684210526316</v>
      </c>
      <c r="I24" s="21">
        <v>13</v>
      </c>
      <c r="J24" s="22">
        <f t="shared" si="1"/>
        <v>1</v>
      </c>
      <c r="K24" s="22">
        <f t="shared" si="2"/>
        <v>0.39473684210526316</v>
      </c>
      <c r="L24" s="21">
        <f t="shared" si="3"/>
        <v>17</v>
      </c>
    </row>
    <row r="25" spans="1:12" ht="12.75">
      <c r="A25" s="1">
        <v>15</v>
      </c>
      <c r="B25" s="2" t="s">
        <v>15</v>
      </c>
      <c r="C25" s="21">
        <v>3</v>
      </c>
      <c r="D25" s="21">
        <v>17</v>
      </c>
      <c r="E25" s="21">
        <v>8</v>
      </c>
      <c r="F25" s="21">
        <v>1</v>
      </c>
      <c r="G25" s="21">
        <f t="shared" si="0"/>
        <v>12</v>
      </c>
      <c r="H25" s="22">
        <f>(D25+F25)/'П 1'!C23</f>
        <v>0.5454545454545454</v>
      </c>
      <c r="I25" s="21">
        <v>8</v>
      </c>
      <c r="J25" s="22">
        <f t="shared" si="1"/>
        <v>0.6666666666666666</v>
      </c>
      <c r="K25" s="22">
        <f t="shared" si="2"/>
        <v>0.3636363636363636</v>
      </c>
      <c r="L25" s="21">
        <f t="shared" si="3"/>
        <v>18</v>
      </c>
    </row>
    <row r="26" spans="1:12" s="31" customFormat="1" ht="12.75">
      <c r="A26" s="1">
        <v>16</v>
      </c>
      <c r="B26" s="2" t="s">
        <v>14</v>
      </c>
      <c r="C26" s="16">
        <v>0</v>
      </c>
      <c r="D26" s="16">
        <v>0</v>
      </c>
      <c r="E26" s="16">
        <v>0</v>
      </c>
      <c r="F26" s="16">
        <v>0</v>
      </c>
      <c r="G26" s="16">
        <f t="shared" si="0"/>
        <v>0</v>
      </c>
      <c r="H26" s="18">
        <f>(D26+F26)/'П 1'!C24</f>
        <v>0</v>
      </c>
      <c r="I26" s="16">
        <v>0</v>
      </c>
      <c r="J26" s="18">
        <f t="shared" si="1"/>
        <v>0</v>
      </c>
      <c r="K26" s="18">
        <f t="shared" si="2"/>
        <v>0</v>
      </c>
      <c r="L26" s="16">
        <v>82</v>
      </c>
    </row>
    <row r="27" spans="1:12" ht="12.75">
      <c r="A27" s="1">
        <v>17</v>
      </c>
      <c r="B27" s="2" t="s">
        <v>16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8">
        <f>(D27+F27)/'П 1'!C25</f>
        <v>0</v>
      </c>
      <c r="I27" s="16">
        <v>0</v>
      </c>
      <c r="J27" s="18">
        <f t="shared" si="1"/>
        <v>0</v>
      </c>
      <c r="K27" s="18">
        <f t="shared" si="2"/>
        <v>0</v>
      </c>
      <c r="L27" s="16">
        <v>82</v>
      </c>
    </row>
    <row r="28" spans="1:12" ht="12.75">
      <c r="A28" s="1">
        <v>18</v>
      </c>
      <c r="B28" s="2" t="s">
        <v>17</v>
      </c>
      <c r="C28" s="21">
        <v>0</v>
      </c>
      <c r="D28" s="21">
        <v>3</v>
      </c>
      <c r="E28" s="21">
        <v>0</v>
      </c>
      <c r="F28" s="21">
        <v>0</v>
      </c>
      <c r="G28" s="21">
        <f t="shared" si="0"/>
        <v>3</v>
      </c>
      <c r="H28" s="22">
        <f>(D28+F28)/'П 1'!C26</f>
        <v>0.125</v>
      </c>
      <c r="I28" s="21">
        <v>3</v>
      </c>
      <c r="J28" s="22">
        <f t="shared" si="1"/>
        <v>1</v>
      </c>
      <c r="K28" s="22">
        <f t="shared" si="2"/>
        <v>0.125</v>
      </c>
      <c r="L28" s="21">
        <f t="shared" si="3"/>
        <v>45</v>
      </c>
    </row>
    <row r="29" spans="1:12" ht="12.75">
      <c r="A29" s="1">
        <v>19</v>
      </c>
      <c r="B29" s="2" t="s">
        <v>18</v>
      </c>
      <c r="C29" s="21">
        <v>9</v>
      </c>
      <c r="D29" s="21">
        <v>40</v>
      </c>
      <c r="E29" s="21">
        <v>17</v>
      </c>
      <c r="F29" s="21">
        <v>2</v>
      </c>
      <c r="G29" s="21">
        <f t="shared" si="0"/>
        <v>32</v>
      </c>
      <c r="H29" s="22">
        <f>(D29+F29)/'П 1'!C27</f>
        <v>0.9986320109439124</v>
      </c>
      <c r="I29" s="21">
        <v>28</v>
      </c>
      <c r="J29" s="22">
        <f t="shared" si="1"/>
        <v>0.875</v>
      </c>
      <c r="K29" s="22">
        <f t="shared" si="2"/>
        <v>0.8738030095759234</v>
      </c>
      <c r="L29" s="21">
        <f t="shared" si="3"/>
        <v>2</v>
      </c>
    </row>
    <row r="30" spans="1:12" ht="12.75">
      <c r="A30" s="1">
        <v>20</v>
      </c>
      <c r="B30" s="2" t="s">
        <v>19</v>
      </c>
      <c r="C30" s="21">
        <v>3</v>
      </c>
      <c r="D30" s="21">
        <v>14</v>
      </c>
      <c r="E30" s="21">
        <v>2</v>
      </c>
      <c r="F30" s="21">
        <v>0</v>
      </c>
      <c r="G30" s="21">
        <f t="shared" si="0"/>
        <v>15</v>
      </c>
      <c r="H30" s="22">
        <f>(D30+F30)/'П 1'!C28</f>
        <v>0.7</v>
      </c>
      <c r="I30" s="21">
        <v>12</v>
      </c>
      <c r="J30" s="22">
        <f t="shared" si="1"/>
        <v>0.8</v>
      </c>
      <c r="K30" s="22">
        <f t="shared" si="2"/>
        <v>0.5599999999999999</v>
      </c>
      <c r="L30" s="21">
        <f t="shared" si="3"/>
        <v>8</v>
      </c>
    </row>
    <row r="31" spans="1:12" ht="12.75">
      <c r="A31" s="1">
        <v>21</v>
      </c>
      <c r="B31" s="2" t="s">
        <v>20</v>
      </c>
      <c r="C31" s="21">
        <v>8</v>
      </c>
      <c r="D31" s="21">
        <v>10</v>
      </c>
      <c r="E31" s="21">
        <v>5</v>
      </c>
      <c r="F31" s="21">
        <v>1</v>
      </c>
      <c r="G31" s="21">
        <f t="shared" si="0"/>
        <v>13</v>
      </c>
      <c r="H31" s="22">
        <f>(D31+F31)/'П 1'!C29</f>
        <v>0.4583333333333333</v>
      </c>
      <c r="I31" s="21">
        <v>6</v>
      </c>
      <c r="J31" s="22">
        <f t="shared" si="1"/>
        <v>0.46153846153846156</v>
      </c>
      <c r="K31" s="22">
        <f t="shared" si="2"/>
        <v>0.21153846153846154</v>
      </c>
      <c r="L31" s="21">
        <f t="shared" si="3"/>
        <v>33</v>
      </c>
    </row>
    <row r="32" spans="1:12" ht="12.75">
      <c r="A32" s="1">
        <v>22</v>
      </c>
      <c r="B32" s="2" t="s">
        <v>21</v>
      </c>
      <c r="C32" s="21">
        <v>0</v>
      </c>
      <c r="D32" s="21">
        <v>1</v>
      </c>
      <c r="E32" s="21">
        <v>0</v>
      </c>
      <c r="F32" s="21">
        <v>0</v>
      </c>
      <c r="G32" s="21">
        <f t="shared" si="0"/>
        <v>1</v>
      </c>
      <c r="H32" s="22">
        <f>(D32+F32)/'П 1'!C30</f>
        <v>0.07692307692307693</v>
      </c>
      <c r="I32" s="21">
        <v>1</v>
      </c>
      <c r="J32" s="22">
        <f t="shared" si="1"/>
        <v>1</v>
      </c>
      <c r="K32" s="22">
        <f t="shared" si="2"/>
        <v>0.07692307692307693</v>
      </c>
      <c r="L32" s="21">
        <f t="shared" si="3"/>
        <v>56</v>
      </c>
    </row>
    <row r="33" spans="1:12" s="31" customFormat="1" ht="12.75">
      <c r="A33" s="1">
        <v>23</v>
      </c>
      <c r="B33" s="2" t="s">
        <v>22</v>
      </c>
      <c r="C33" s="16">
        <v>1</v>
      </c>
      <c r="D33" s="16">
        <v>0</v>
      </c>
      <c r="E33" s="16">
        <v>0</v>
      </c>
      <c r="F33" s="16">
        <v>0</v>
      </c>
      <c r="G33" s="16">
        <f t="shared" si="0"/>
        <v>1</v>
      </c>
      <c r="H33" s="18">
        <f>(D33+F33)/'П 1'!C31</f>
        <v>0</v>
      </c>
      <c r="I33" s="16">
        <v>0</v>
      </c>
      <c r="J33" s="18">
        <f t="shared" si="1"/>
        <v>0</v>
      </c>
      <c r="K33" s="18">
        <f t="shared" si="2"/>
        <v>0</v>
      </c>
      <c r="L33" s="16">
        <v>82</v>
      </c>
    </row>
    <row r="34" spans="1:12" ht="12.75">
      <c r="A34" s="1">
        <v>24</v>
      </c>
      <c r="B34" s="2" t="s">
        <v>23</v>
      </c>
      <c r="C34" s="21">
        <v>0</v>
      </c>
      <c r="D34" s="21">
        <v>4</v>
      </c>
      <c r="E34" s="21">
        <v>1</v>
      </c>
      <c r="F34" s="21">
        <v>0</v>
      </c>
      <c r="G34" s="21">
        <f t="shared" si="0"/>
        <v>3</v>
      </c>
      <c r="H34" s="22">
        <f>(D34+F34)/'П 1'!C32</f>
        <v>0.21407624633431083</v>
      </c>
      <c r="I34" s="21">
        <v>3</v>
      </c>
      <c r="J34" s="22">
        <f t="shared" si="1"/>
        <v>1</v>
      </c>
      <c r="K34" s="22">
        <f t="shared" si="2"/>
        <v>0.21407624633431083</v>
      </c>
      <c r="L34" s="21">
        <f t="shared" si="3"/>
        <v>32</v>
      </c>
    </row>
    <row r="35" spans="1:12" s="31" customFormat="1" ht="12.75">
      <c r="A35" s="1">
        <v>25</v>
      </c>
      <c r="B35" s="2" t="s">
        <v>24</v>
      </c>
      <c r="C35" s="16">
        <v>0</v>
      </c>
      <c r="D35" s="16">
        <v>0</v>
      </c>
      <c r="E35" s="16">
        <v>0</v>
      </c>
      <c r="F35" s="16">
        <v>0</v>
      </c>
      <c r="G35" s="16">
        <f t="shared" si="0"/>
        <v>0</v>
      </c>
      <c r="H35" s="18">
        <f>(D35+F35)/'П 1'!C33</f>
        <v>0</v>
      </c>
      <c r="I35" s="16">
        <v>0</v>
      </c>
      <c r="J35" s="18">
        <f t="shared" si="1"/>
        <v>0</v>
      </c>
      <c r="K35" s="18">
        <f t="shared" si="2"/>
        <v>0</v>
      </c>
      <c r="L35" s="16">
        <v>82</v>
      </c>
    </row>
    <row r="36" spans="1:12" ht="12.75">
      <c r="A36" s="1">
        <v>26</v>
      </c>
      <c r="B36" s="2" t="s">
        <v>25</v>
      </c>
      <c r="C36" s="21">
        <v>0</v>
      </c>
      <c r="D36" s="21">
        <v>3</v>
      </c>
      <c r="E36" s="21">
        <v>0</v>
      </c>
      <c r="F36" s="21">
        <v>0</v>
      </c>
      <c r="G36" s="21">
        <f t="shared" si="0"/>
        <v>3</v>
      </c>
      <c r="H36" s="22">
        <f>(D36+F36)/'П 1'!C34</f>
        <v>0.15687679083094555</v>
      </c>
      <c r="I36" s="21">
        <v>1</v>
      </c>
      <c r="J36" s="22">
        <f t="shared" si="1"/>
        <v>0.3333333333333333</v>
      </c>
      <c r="K36" s="22">
        <f t="shared" si="2"/>
        <v>0.05229226361031518</v>
      </c>
      <c r="L36" s="21">
        <f t="shared" si="3"/>
        <v>61</v>
      </c>
    </row>
    <row r="37" spans="1:12" ht="12.75">
      <c r="A37" s="1">
        <v>27</v>
      </c>
      <c r="B37" s="2" t="s">
        <v>26</v>
      </c>
      <c r="C37" s="21">
        <v>0</v>
      </c>
      <c r="D37" s="21">
        <v>13</v>
      </c>
      <c r="E37" s="21">
        <v>7</v>
      </c>
      <c r="F37" s="21">
        <v>0</v>
      </c>
      <c r="G37" s="21">
        <f t="shared" si="0"/>
        <v>6</v>
      </c>
      <c r="H37" s="22">
        <f>(D37+F37)/'П 1'!C35</f>
        <v>0.2826086956521739</v>
      </c>
      <c r="I37" s="21">
        <v>5</v>
      </c>
      <c r="J37" s="22">
        <f t="shared" si="1"/>
        <v>0.8333333333333334</v>
      </c>
      <c r="K37" s="22">
        <f t="shared" si="2"/>
        <v>0.23550724637681159</v>
      </c>
      <c r="L37" s="21">
        <f t="shared" si="3"/>
        <v>29</v>
      </c>
    </row>
    <row r="38" spans="1:12" s="31" customFormat="1" ht="12.75">
      <c r="A38" s="1">
        <v>28</v>
      </c>
      <c r="B38" s="2" t="s">
        <v>27</v>
      </c>
      <c r="C38" s="21">
        <v>0</v>
      </c>
      <c r="D38" s="21">
        <v>1</v>
      </c>
      <c r="E38" s="21">
        <v>1</v>
      </c>
      <c r="F38" s="21">
        <v>0</v>
      </c>
      <c r="G38" s="21">
        <f t="shared" si="0"/>
        <v>0</v>
      </c>
      <c r="H38" s="22">
        <f>(D38+F38)/'П 1'!C36</f>
        <v>0.034482758620689655</v>
      </c>
      <c r="I38" s="21">
        <v>0</v>
      </c>
      <c r="J38" s="22">
        <f t="shared" si="1"/>
        <v>0</v>
      </c>
      <c r="K38" s="22">
        <f t="shared" si="2"/>
        <v>0</v>
      </c>
      <c r="L38" s="21">
        <f t="shared" si="3"/>
        <v>67</v>
      </c>
    </row>
    <row r="39" spans="1:12" ht="12.75">
      <c r="A39" s="1">
        <v>29</v>
      </c>
      <c r="B39" s="2" t="s">
        <v>28</v>
      </c>
      <c r="C39" s="21">
        <v>1</v>
      </c>
      <c r="D39" s="21">
        <v>3</v>
      </c>
      <c r="E39" s="21">
        <v>3</v>
      </c>
      <c r="F39" s="21">
        <v>0</v>
      </c>
      <c r="G39" s="21">
        <f t="shared" si="0"/>
        <v>1</v>
      </c>
      <c r="H39" s="22">
        <f>(D39+F39)/'П 1'!C37</f>
        <v>0.09804799426934098</v>
      </c>
      <c r="I39" s="21">
        <v>0</v>
      </c>
      <c r="J39" s="22">
        <f t="shared" si="1"/>
        <v>0</v>
      </c>
      <c r="K39" s="22">
        <f t="shared" si="2"/>
        <v>0</v>
      </c>
      <c r="L39" s="21">
        <f t="shared" si="3"/>
        <v>67</v>
      </c>
    </row>
    <row r="40" spans="1:12" s="31" customFormat="1" ht="12.75">
      <c r="A40" s="1">
        <v>30</v>
      </c>
      <c r="B40" s="2" t="s">
        <v>29</v>
      </c>
      <c r="C40" s="16">
        <v>0</v>
      </c>
      <c r="D40" s="16">
        <v>0</v>
      </c>
      <c r="E40" s="16">
        <v>0</v>
      </c>
      <c r="F40" s="16">
        <v>0</v>
      </c>
      <c r="G40" s="16">
        <f t="shared" si="0"/>
        <v>0</v>
      </c>
      <c r="H40" s="18">
        <f>(D40+F40)/'П 1'!C38</f>
        <v>0</v>
      </c>
      <c r="I40" s="16">
        <v>0</v>
      </c>
      <c r="J40" s="18">
        <f t="shared" si="1"/>
        <v>0</v>
      </c>
      <c r="K40" s="18">
        <f t="shared" si="2"/>
        <v>0</v>
      </c>
      <c r="L40" s="16">
        <v>82</v>
      </c>
    </row>
    <row r="41" spans="1:12" ht="12.75">
      <c r="A41" s="1">
        <v>31</v>
      </c>
      <c r="B41" s="2" t="s">
        <v>30</v>
      </c>
      <c r="C41" s="21">
        <v>0</v>
      </c>
      <c r="D41" s="21">
        <v>4</v>
      </c>
      <c r="E41" s="21">
        <v>3</v>
      </c>
      <c r="F41" s="21">
        <v>0</v>
      </c>
      <c r="G41" s="21">
        <f t="shared" si="0"/>
        <v>1</v>
      </c>
      <c r="H41" s="22">
        <f>(D41+F41)/'П 1'!C39</f>
        <v>0.06666666666666667</v>
      </c>
      <c r="I41" s="21">
        <v>1</v>
      </c>
      <c r="J41" s="22">
        <f t="shared" si="1"/>
        <v>1</v>
      </c>
      <c r="K41" s="22">
        <f t="shared" si="2"/>
        <v>0.06666666666666667</v>
      </c>
      <c r="L41" s="21">
        <f t="shared" si="3"/>
        <v>57</v>
      </c>
    </row>
    <row r="42" spans="1:12" ht="12.75">
      <c r="A42" s="1">
        <v>32</v>
      </c>
      <c r="B42" s="2" t="s">
        <v>31</v>
      </c>
      <c r="C42" s="21">
        <v>0</v>
      </c>
      <c r="D42" s="21">
        <v>7</v>
      </c>
      <c r="E42" s="21">
        <v>4</v>
      </c>
      <c r="F42" s="21">
        <v>0</v>
      </c>
      <c r="G42" s="21">
        <f t="shared" si="0"/>
        <v>3</v>
      </c>
      <c r="H42" s="22">
        <f>(D42+F42)/'П 1'!C40</f>
        <v>0.13503514613392525</v>
      </c>
      <c r="I42" s="21">
        <v>0</v>
      </c>
      <c r="J42" s="22">
        <f t="shared" si="1"/>
        <v>0</v>
      </c>
      <c r="K42" s="22">
        <f t="shared" si="2"/>
        <v>0</v>
      </c>
      <c r="L42" s="21">
        <f t="shared" si="3"/>
        <v>67</v>
      </c>
    </row>
    <row r="43" spans="1:12" ht="12.75">
      <c r="A43" s="1">
        <v>33</v>
      </c>
      <c r="B43" s="2" t="s">
        <v>32</v>
      </c>
      <c r="C43" s="21">
        <v>0</v>
      </c>
      <c r="D43" s="21">
        <v>3</v>
      </c>
      <c r="E43" s="21">
        <v>0</v>
      </c>
      <c r="F43" s="21">
        <v>0</v>
      </c>
      <c r="G43" s="21">
        <f aca="true" t="shared" si="4" ref="G43:G74">D43-E43+C43</f>
        <v>3</v>
      </c>
      <c r="H43" s="22">
        <f>(D43+F43)/'П 1'!C41</f>
        <v>0.15789473684210525</v>
      </c>
      <c r="I43" s="21">
        <v>3</v>
      </c>
      <c r="J43" s="22">
        <f t="shared" si="1"/>
        <v>1</v>
      </c>
      <c r="K43" s="22">
        <f t="shared" si="2"/>
        <v>0.15789473684210525</v>
      </c>
      <c r="L43" s="21">
        <f t="shared" si="3"/>
        <v>39</v>
      </c>
    </row>
    <row r="44" spans="1:12" ht="12.75">
      <c r="A44" s="1">
        <v>34</v>
      </c>
      <c r="B44" s="2" t="s">
        <v>33</v>
      </c>
      <c r="C44" s="21">
        <v>0</v>
      </c>
      <c r="D44" s="21">
        <v>7</v>
      </c>
      <c r="E44" s="21">
        <v>3</v>
      </c>
      <c r="F44" s="21">
        <v>0</v>
      </c>
      <c r="G44" s="21">
        <f t="shared" si="4"/>
        <v>4</v>
      </c>
      <c r="H44" s="22">
        <f>(D44+F44)/'П 1'!C42</f>
        <v>0.28</v>
      </c>
      <c r="I44" s="21">
        <v>4</v>
      </c>
      <c r="J44" s="22">
        <f t="shared" si="1"/>
        <v>1</v>
      </c>
      <c r="K44" s="22">
        <f t="shared" si="2"/>
        <v>0.28</v>
      </c>
      <c r="L44" s="21">
        <f t="shared" si="3"/>
        <v>22</v>
      </c>
    </row>
    <row r="45" spans="1:12" ht="12.75">
      <c r="A45" s="1">
        <v>35</v>
      </c>
      <c r="B45" s="2" t="s">
        <v>34</v>
      </c>
      <c r="C45" s="21">
        <v>0</v>
      </c>
      <c r="D45" s="21">
        <v>6</v>
      </c>
      <c r="E45" s="21">
        <v>6</v>
      </c>
      <c r="F45" s="21">
        <v>1</v>
      </c>
      <c r="G45" s="21">
        <f t="shared" si="4"/>
        <v>0</v>
      </c>
      <c r="H45" s="22">
        <f>(D45+F45)/'П 1'!C43</f>
        <v>0.21621621621621623</v>
      </c>
      <c r="I45" s="21">
        <v>0</v>
      </c>
      <c r="J45" s="22">
        <f t="shared" si="1"/>
        <v>0</v>
      </c>
      <c r="K45" s="22">
        <f t="shared" si="2"/>
        <v>0</v>
      </c>
      <c r="L45" s="21">
        <f t="shared" si="3"/>
        <v>67</v>
      </c>
    </row>
    <row r="46" spans="1:12" s="31" customFormat="1" ht="12.75">
      <c r="A46" s="1">
        <v>36</v>
      </c>
      <c r="B46" s="2" t="s">
        <v>35</v>
      </c>
      <c r="C46" s="21">
        <v>3</v>
      </c>
      <c r="D46" s="21">
        <v>2</v>
      </c>
      <c r="E46" s="21">
        <v>0</v>
      </c>
      <c r="F46" s="21">
        <v>0</v>
      </c>
      <c r="G46" s="21">
        <f t="shared" si="4"/>
        <v>5</v>
      </c>
      <c r="H46" s="22">
        <f>(D46+F46)/'П 1'!C44</f>
        <v>0.0625</v>
      </c>
      <c r="I46" s="21">
        <v>2</v>
      </c>
      <c r="J46" s="22">
        <f t="shared" si="1"/>
        <v>0.4</v>
      </c>
      <c r="K46" s="22">
        <f t="shared" si="2"/>
        <v>0.025</v>
      </c>
      <c r="L46" s="21">
        <f t="shared" si="3"/>
        <v>62</v>
      </c>
    </row>
    <row r="47" spans="1:12" s="31" customFormat="1" ht="12.75">
      <c r="A47" s="1">
        <v>37</v>
      </c>
      <c r="B47" s="2" t="s">
        <v>36</v>
      </c>
      <c r="C47" s="21">
        <v>2</v>
      </c>
      <c r="D47" s="21">
        <v>1</v>
      </c>
      <c r="E47" s="21">
        <v>0</v>
      </c>
      <c r="F47" s="21">
        <v>0</v>
      </c>
      <c r="G47" s="21">
        <f t="shared" si="4"/>
        <v>3</v>
      </c>
      <c r="H47" s="22">
        <f>(D47+F47)/'П 1'!C45</f>
        <v>0.05633585429850285</v>
      </c>
      <c r="I47" s="21">
        <v>1</v>
      </c>
      <c r="J47" s="22">
        <f t="shared" si="1"/>
        <v>0.3333333333333333</v>
      </c>
      <c r="K47" s="22">
        <f t="shared" si="2"/>
        <v>0.01877861809950095</v>
      </c>
      <c r="L47" s="21">
        <f t="shared" si="3"/>
        <v>64</v>
      </c>
    </row>
    <row r="48" spans="1:12" ht="12.75">
      <c r="A48" s="1">
        <v>38</v>
      </c>
      <c r="B48" s="2" t="s">
        <v>37</v>
      </c>
      <c r="C48" s="21">
        <v>0</v>
      </c>
      <c r="D48" s="21">
        <v>5</v>
      </c>
      <c r="E48" s="21">
        <v>0</v>
      </c>
      <c r="F48" s="21">
        <v>0</v>
      </c>
      <c r="G48" s="21">
        <f t="shared" si="4"/>
        <v>5</v>
      </c>
      <c r="H48" s="22">
        <f>(D48+F48)/'П 1'!C46</f>
        <v>0.2777777777777778</v>
      </c>
      <c r="I48" s="21">
        <v>3</v>
      </c>
      <c r="J48" s="22">
        <f t="shared" si="1"/>
        <v>0.6</v>
      </c>
      <c r="K48" s="22">
        <f t="shared" si="2"/>
        <v>0.16666666666666666</v>
      </c>
      <c r="L48" s="21">
        <f t="shared" si="3"/>
        <v>37</v>
      </c>
    </row>
    <row r="49" spans="1:12" s="31" customFormat="1" ht="12.75">
      <c r="A49" s="1">
        <v>39</v>
      </c>
      <c r="B49" s="2" t="s">
        <v>38</v>
      </c>
      <c r="C49" s="21">
        <v>3</v>
      </c>
      <c r="D49" s="21">
        <v>2</v>
      </c>
      <c r="E49" s="21">
        <v>0</v>
      </c>
      <c r="F49" s="21">
        <v>1</v>
      </c>
      <c r="G49" s="21">
        <f t="shared" si="4"/>
        <v>5</v>
      </c>
      <c r="H49" s="22">
        <f>(D49+F49)/'П 1'!C47</f>
        <v>0.15789473684210525</v>
      </c>
      <c r="I49" s="21">
        <v>2</v>
      </c>
      <c r="J49" s="22">
        <f t="shared" si="1"/>
        <v>0.4</v>
      </c>
      <c r="K49" s="22">
        <f t="shared" si="2"/>
        <v>0.06315789473684211</v>
      </c>
      <c r="L49" s="21">
        <f t="shared" si="3"/>
        <v>58</v>
      </c>
    </row>
    <row r="50" spans="1:12" s="31" customFormat="1" ht="12.75">
      <c r="A50" s="1">
        <v>40</v>
      </c>
      <c r="B50" s="2" t="s">
        <v>39</v>
      </c>
      <c r="C50" s="21">
        <v>8</v>
      </c>
      <c r="D50" s="21">
        <v>3</v>
      </c>
      <c r="E50" s="21">
        <v>3</v>
      </c>
      <c r="F50" s="21">
        <v>0</v>
      </c>
      <c r="G50" s="21">
        <f t="shared" si="4"/>
        <v>8</v>
      </c>
      <c r="H50" s="22">
        <f>(D50+F50)/'П 1'!C48</f>
        <v>0.03</v>
      </c>
      <c r="I50" s="21">
        <v>0</v>
      </c>
      <c r="J50" s="22">
        <f t="shared" si="1"/>
        <v>0</v>
      </c>
      <c r="K50" s="22">
        <f t="shared" si="2"/>
        <v>0</v>
      </c>
      <c r="L50" s="21">
        <f t="shared" si="3"/>
        <v>67</v>
      </c>
    </row>
    <row r="51" spans="1:12" ht="12.75">
      <c r="A51" s="1">
        <v>41</v>
      </c>
      <c r="B51" s="2" t="s">
        <v>40</v>
      </c>
      <c r="C51" s="21">
        <v>1</v>
      </c>
      <c r="D51" s="21">
        <v>6</v>
      </c>
      <c r="E51" s="21">
        <v>5</v>
      </c>
      <c r="F51" s="21">
        <v>0</v>
      </c>
      <c r="G51" s="21">
        <f t="shared" si="4"/>
        <v>2</v>
      </c>
      <c r="H51" s="22">
        <f>(D51+F51)/'П 1'!C49</f>
        <v>0.10495626822157428</v>
      </c>
      <c r="I51" s="21">
        <v>1</v>
      </c>
      <c r="J51" s="22">
        <f t="shared" si="1"/>
        <v>0.5</v>
      </c>
      <c r="K51" s="22">
        <f t="shared" si="2"/>
        <v>0.05247813411078714</v>
      </c>
      <c r="L51" s="21">
        <f t="shared" si="3"/>
        <v>60</v>
      </c>
    </row>
    <row r="52" spans="1:12" s="31" customFormat="1" ht="12.75">
      <c r="A52" s="1">
        <v>42</v>
      </c>
      <c r="B52" s="2" t="s">
        <v>41</v>
      </c>
      <c r="C52" s="16">
        <v>2</v>
      </c>
      <c r="D52" s="16">
        <v>0</v>
      </c>
      <c r="E52" s="16">
        <v>0</v>
      </c>
      <c r="F52" s="16">
        <v>0</v>
      </c>
      <c r="G52" s="16">
        <f t="shared" si="4"/>
        <v>2</v>
      </c>
      <c r="H52" s="18">
        <f>(D52+F52)/'П 1'!C50</f>
        <v>0</v>
      </c>
      <c r="I52" s="16">
        <v>2</v>
      </c>
      <c r="J52" s="18">
        <f t="shared" si="1"/>
        <v>1</v>
      </c>
      <c r="K52" s="18">
        <f t="shared" si="2"/>
        <v>0</v>
      </c>
      <c r="L52" s="16">
        <v>82</v>
      </c>
    </row>
    <row r="53" spans="1:12" s="31" customFormat="1" ht="12.75">
      <c r="A53" s="1">
        <v>43</v>
      </c>
      <c r="B53" s="2" t="s">
        <v>42</v>
      </c>
      <c r="C53" s="21">
        <v>0</v>
      </c>
      <c r="D53" s="21">
        <v>5</v>
      </c>
      <c r="E53" s="21">
        <v>2</v>
      </c>
      <c r="F53" s="21">
        <v>0</v>
      </c>
      <c r="G53" s="21">
        <f t="shared" si="4"/>
        <v>3</v>
      </c>
      <c r="H53" s="22">
        <f>(D53+F53)/'П 1'!C51</f>
        <v>0.4357688634192933</v>
      </c>
      <c r="I53" s="21">
        <v>3</v>
      </c>
      <c r="J53" s="22">
        <f t="shared" si="1"/>
        <v>1</v>
      </c>
      <c r="K53" s="22">
        <f t="shared" si="2"/>
        <v>0.4357688634192933</v>
      </c>
      <c r="L53" s="21">
        <f t="shared" si="3"/>
        <v>16</v>
      </c>
    </row>
    <row r="54" spans="1:12" ht="12.75">
      <c r="A54" s="1">
        <v>44</v>
      </c>
      <c r="B54" s="2" t="s">
        <v>43</v>
      </c>
      <c r="C54" s="21">
        <v>1</v>
      </c>
      <c r="D54" s="21">
        <v>7</v>
      </c>
      <c r="E54" s="21">
        <v>0</v>
      </c>
      <c r="F54" s="21">
        <v>0</v>
      </c>
      <c r="G54" s="21">
        <f t="shared" si="4"/>
        <v>8</v>
      </c>
      <c r="H54" s="22">
        <f>(D54+F54)/'П 1'!C52</f>
        <v>0.125</v>
      </c>
      <c r="I54" s="21">
        <v>6</v>
      </c>
      <c r="J54" s="22">
        <f t="shared" si="1"/>
        <v>0.75</v>
      </c>
      <c r="K54" s="22">
        <f t="shared" si="2"/>
        <v>0.09375</v>
      </c>
      <c r="L54" s="21">
        <f t="shared" si="3"/>
        <v>50</v>
      </c>
    </row>
    <row r="55" spans="1:12" ht="12.75">
      <c r="A55" s="1">
        <v>45</v>
      </c>
      <c r="B55" s="2" t="s">
        <v>44</v>
      </c>
      <c r="C55" s="21">
        <v>0</v>
      </c>
      <c r="D55" s="21">
        <v>11</v>
      </c>
      <c r="E55" s="21">
        <v>6</v>
      </c>
      <c r="F55" s="21">
        <v>0</v>
      </c>
      <c r="G55" s="21">
        <f t="shared" si="4"/>
        <v>5</v>
      </c>
      <c r="H55" s="22">
        <f>(D55+F55)/'П 1'!C53</f>
        <v>0.5789473684210527</v>
      </c>
      <c r="I55" s="21">
        <v>5</v>
      </c>
      <c r="J55" s="22">
        <f t="shared" si="1"/>
        <v>1</v>
      </c>
      <c r="K55" s="22">
        <f t="shared" si="2"/>
        <v>0.5789473684210527</v>
      </c>
      <c r="L55" s="21">
        <f t="shared" si="3"/>
        <v>7</v>
      </c>
    </row>
    <row r="56" spans="1:12" ht="12.75">
      <c r="A56" s="1">
        <v>46</v>
      </c>
      <c r="B56" s="2" t="s">
        <v>45</v>
      </c>
      <c r="C56" s="21">
        <v>0</v>
      </c>
      <c r="D56" s="21">
        <v>6</v>
      </c>
      <c r="E56" s="21">
        <v>2</v>
      </c>
      <c r="F56" s="21">
        <v>0</v>
      </c>
      <c r="G56" s="21">
        <f t="shared" si="4"/>
        <v>4</v>
      </c>
      <c r="H56" s="22">
        <f>(D56+F56)/'П 1'!C54</f>
        <v>0.11764705882352941</v>
      </c>
      <c r="I56" s="21">
        <v>3</v>
      </c>
      <c r="J56" s="22">
        <f t="shared" si="1"/>
        <v>0.75</v>
      </c>
      <c r="K56" s="22">
        <f t="shared" si="2"/>
        <v>0.08823529411764705</v>
      </c>
      <c r="L56" s="21">
        <f t="shared" si="3"/>
        <v>52</v>
      </c>
    </row>
    <row r="57" spans="1:12" ht="12.75">
      <c r="A57" s="1">
        <v>47</v>
      </c>
      <c r="B57" s="2" t="s">
        <v>46</v>
      </c>
      <c r="C57" s="21">
        <v>0</v>
      </c>
      <c r="D57" s="21">
        <v>10</v>
      </c>
      <c r="E57" s="21">
        <v>2</v>
      </c>
      <c r="F57" s="21">
        <v>0</v>
      </c>
      <c r="G57" s="21">
        <f t="shared" si="4"/>
        <v>8</v>
      </c>
      <c r="H57" s="22">
        <f>(D57+F57)/'П 1'!C55</f>
        <v>0.23809523809523808</v>
      </c>
      <c r="I57" s="21">
        <v>4</v>
      </c>
      <c r="J57" s="22">
        <f t="shared" si="1"/>
        <v>0.5</v>
      </c>
      <c r="K57" s="22">
        <f t="shared" si="2"/>
        <v>0.11904761904761904</v>
      </c>
      <c r="L57" s="21">
        <f t="shared" si="3"/>
        <v>46</v>
      </c>
    </row>
    <row r="58" spans="1:12" ht="12.75">
      <c r="A58" s="1">
        <v>48</v>
      </c>
      <c r="B58" s="2" t="s">
        <v>47</v>
      </c>
      <c r="C58" s="21">
        <v>3</v>
      </c>
      <c r="D58" s="21">
        <v>5</v>
      </c>
      <c r="E58" s="21">
        <v>0</v>
      </c>
      <c r="F58" s="21">
        <v>0</v>
      </c>
      <c r="G58" s="21">
        <f t="shared" si="4"/>
        <v>8</v>
      </c>
      <c r="H58" s="22">
        <f>(D58+F58)/'П 1'!C56</f>
        <v>0.13157894736842105</v>
      </c>
      <c r="I58" s="21">
        <v>6</v>
      </c>
      <c r="J58" s="22">
        <f t="shared" si="1"/>
        <v>0.75</v>
      </c>
      <c r="K58" s="22">
        <f t="shared" si="2"/>
        <v>0.09868421052631579</v>
      </c>
      <c r="L58" s="21">
        <f t="shared" si="3"/>
        <v>49</v>
      </c>
    </row>
    <row r="59" spans="1:12" s="31" customFormat="1" ht="12.75">
      <c r="A59" s="1">
        <v>49</v>
      </c>
      <c r="B59" s="2" t="s">
        <v>48</v>
      </c>
      <c r="C59" s="21">
        <v>0</v>
      </c>
      <c r="D59" s="21">
        <v>4</v>
      </c>
      <c r="E59" s="21">
        <v>2</v>
      </c>
      <c r="F59" s="21">
        <v>0</v>
      </c>
      <c r="G59" s="21">
        <f t="shared" si="4"/>
        <v>2</v>
      </c>
      <c r="H59" s="22">
        <f>(D59+F59)/'П 1'!C57</f>
        <v>0.17391304347826086</v>
      </c>
      <c r="I59" s="21">
        <v>2</v>
      </c>
      <c r="J59" s="22">
        <f t="shared" si="1"/>
        <v>1</v>
      </c>
      <c r="K59" s="22">
        <f t="shared" si="2"/>
        <v>0.17391304347826086</v>
      </c>
      <c r="L59" s="21">
        <f t="shared" si="3"/>
        <v>36</v>
      </c>
    </row>
    <row r="60" spans="1:12" ht="12.75">
      <c r="A60" s="1">
        <v>50</v>
      </c>
      <c r="B60" s="2" t="s">
        <v>49</v>
      </c>
      <c r="C60" s="21">
        <v>0</v>
      </c>
      <c r="D60" s="21">
        <v>9</v>
      </c>
      <c r="E60" s="21">
        <v>4</v>
      </c>
      <c r="F60" s="21">
        <v>0</v>
      </c>
      <c r="G60" s="21">
        <f t="shared" si="4"/>
        <v>5</v>
      </c>
      <c r="H60" s="22">
        <f>(D60+F60)/'П 1'!C58</f>
        <v>0.375</v>
      </c>
      <c r="I60" s="21">
        <v>6</v>
      </c>
      <c r="J60" s="22">
        <f t="shared" si="1"/>
        <v>1.2</v>
      </c>
      <c r="K60" s="22">
        <f t="shared" si="2"/>
        <v>0.44999999999999996</v>
      </c>
      <c r="L60" s="21">
        <f t="shared" si="3"/>
        <v>15</v>
      </c>
    </row>
    <row r="61" spans="1:12" ht="12.75">
      <c r="A61" s="1">
        <v>51</v>
      </c>
      <c r="B61" s="2" t="s">
        <v>50</v>
      </c>
      <c r="C61" s="21">
        <v>9</v>
      </c>
      <c r="D61" s="21">
        <v>36</v>
      </c>
      <c r="E61" s="21">
        <v>13</v>
      </c>
      <c r="F61" s="21">
        <v>1</v>
      </c>
      <c r="G61" s="21">
        <f t="shared" si="4"/>
        <v>32</v>
      </c>
      <c r="H61" s="22">
        <f>(D61+F61)/'П 1'!C59</f>
        <v>0.8222222222222222</v>
      </c>
      <c r="I61" s="21">
        <v>33</v>
      </c>
      <c r="J61" s="22">
        <f t="shared" si="1"/>
        <v>1.03125</v>
      </c>
      <c r="K61" s="22">
        <f t="shared" si="2"/>
        <v>0.8479166666666667</v>
      </c>
      <c r="L61" s="21">
        <f t="shared" si="3"/>
        <v>3</v>
      </c>
    </row>
    <row r="62" spans="1:12" ht="12.75">
      <c r="A62" s="1">
        <v>52</v>
      </c>
      <c r="B62" s="2" t="s">
        <v>51</v>
      </c>
      <c r="C62" s="21">
        <v>0</v>
      </c>
      <c r="D62" s="21">
        <v>11</v>
      </c>
      <c r="E62" s="21">
        <v>4</v>
      </c>
      <c r="F62" s="21">
        <v>0</v>
      </c>
      <c r="G62" s="21">
        <f t="shared" si="4"/>
        <v>7</v>
      </c>
      <c r="H62" s="22">
        <f>(D62+F62)/'П 1'!C60</f>
        <v>0.2959604894589415</v>
      </c>
      <c r="I62" s="21">
        <v>7</v>
      </c>
      <c r="J62" s="22">
        <f t="shared" si="1"/>
        <v>1</v>
      </c>
      <c r="K62" s="22">
        <f t="shared" si="2"/>
        <v>0.2959604894589415</v>
      </c>
      <c r="L62" s="21">
        <f t="shared" si="3"/>
        <v>20</v>
      </c>
    </row>
    <row r="63" spans="1:12" ht="12.75">
      <c r="A63" s="1">
        <v>53</v>
      </c>
      <c r="B63" s="2" t="s">
        <v>52</v>
      </c>
      <c r="C63" s="21">
        <v>9</v>
      </c>
      <c r="D63" s="21">
        <v>17</v>
      </c>
      <c r="E63" s="21">
        <v>6</v>
      </c>
      <c r="F63" s="21">
        <v>0</v>
      </c>
      <c r="G63" s="21">
        <f t="shared" si="4"/>
        <v>20</v>
      </c>
      <c r="H63" s="22">
        <f>(D63+F63)/'П 1'!C61</f>
        <v>0.9444444444444444</v>
      </c>
      <c r="I63" s="21">
        <v>11</v>
      </c>
      <c r="J63" s="22">
        <f t="shared" si="1"/>
        <v>0.55</v>
      </c>
      <c r="K63" s="22">
        <f t="shared" si="2"/>
        <v>0.5194444444444445</v>
      </c>
      <c r="L63" s="21">
        <f t="shared" si="3"/>
        <v>12</v>
      </c>
    </row>
    <row r="64" spans="1:12" ht="12.75">
      <c r="A64" s="1">
        <v>54</v>
      </c>
      <c r="B64" s="2" t="s">
        <v>53</v>
      </c>
      <c r="C64" s="21">
        <v>0</v>
      </c>
      <c r="D64" s="21">
        <v>15</v>
      </c>
      <c r="E64" s="21">
        <v>9</v>
      </c>
      <c r="F64" s="21">
        <v>0</v>
      </c>
      <c r="G64" s="21">
        <f t="shared" si="4"/>
        <v>6</v>
      </c>
      <c r="H64" s="22">
        <f>(D64+F64)/'П 1'!C62</f>
        <v>0.25862068965517243</v>
      </c>
      <c r="I64" s="21">
        <v>6</v>
      </c>
      <c r="J64" s="22">
        <f t="shared" si="1"/>
        <v>1</v>
      </c>
      <c r="K64" s="22">
        <f t="shared" si="2"/>
        <v>0.25862068965517243</v>
      </c>
      <c r="L64" s="21">
        <f t="shared" si="3"/>
        <v>26</v>
      </c>
    </row>
    <row r="65" spans="1:12" ht="12.75">
      <c r="A65" s="1">
        <v>55</v>
      </c>
      <c r="B65" s="2" t="s">
        <v>54</v>
      </c>
      <c r="C65" s="21">
        <v>7</v>
      </c>
      <c r="D65" s="21">
        <v>19</v>
      </c>
      <c r="E65" s="21">
        <v>5</v>
      </c>
      <c r="F65" s="21">
        <v>0</v>
      </c>
      <c r="G65" s="21">
        <f t="shared" si="4"/>
        <v>21</v>
      </c>
      <c r="H65" s="22">
        <f>(D65+F65)/'П 1'!C63</f>
        <v>0.7916666666666666</v>
      </c>
      <c r="I65" s="21">
        <v>14</v>
      </c>
      <c r="J65" s="22">
        <f t="shared" si="1"/>
        <v>0.6666666666666666</v>
      </c>
      <c r="K65" s="22">
        <f t="shared" si="2"/>
        <v>0.5277777777777777</v>
      </c>
      <c r="L65" s="21">
        <f t="shared" si="3"/>
        <v>10</v>
      </c>
    </row>
    <row r="66" spans="1:12" ht="12.75">
      <c r="A66" s="1">
        <v>56</v>
      </c>
      <c r="B66" s="2" t="s">
        <v>55</v>
      </c>
      <c r="C66" s="21">
        <v>1</v>
      </c>
      <c r="D66" s="21">
        <v>26</v>
      </c>
      <c r="E66" s="21">
        <v>14</v>
      </c>
      <c r="F66" s="21">
        <v>0</v>
      </c>
      <c r="G66" s="21">
        <f t="shared" si="4"/>
        <v>13</v>
      </c>
      <c r="H66" s="22">
        <f>(D66+F66)/'П 1'!C64</f>
        <v>0.52</v>
      </c>
      <c r="I66" s="21">
        <v>14</v>
      </c>
      <c r="J66" s="22">
        <f t="shared" si="1"/>
        <v>1.0769230769230769</v>
      </c>
      <c r="K66" s="22">
        <f t="shared" si="2"/>
        <v>0.5599999999999999</v>
      </c>
      <c r="L66" s="21">
        <f t="shared" si="3"/>
        <v>8</v>
      </c>
    </row>
    <row r="67" spans="1:12" ht="12.75">
      <c r="A67" s="1">
        <v>57</v>
      </c>
      <c r="B67" s="2" t="s">
        <v>56</v>
      </c>
      <c r="C67" s="21">
        <v>6</v>
      </c>
      <c r="D67" s="21">
        <v>27</v>
      </c>
      <c r="E67" s="21">
        <v>22</v>
      </c>
      <c r="F67" s="21">
        <v>0</v>
      </c>
      <c r="G67" s="21">
        <f t="shared" si="4"/>
        <v>11</v>
      </c>
      <c r="H67" s="22">
        <f>(D67+F67)/'П 1'!C65</f>
        <v>0.3068181818181818</v>
      </c>
      <c r="I67" s="21">
        <v>11</v>
      </c>
      <c r="J67" s="22">
        <f t="shared" si="1"/>
        <v>1</v>
      </c>
      <c r="K67" s="22">
        <f t="shared" si="2"/>
        <v>0.3068181818181818</v>
      </c>
      <c r="L67" s="21">
        <f t="shared" si="3"/>
        <v>19</v>
      </c>
    </row>
    <row r="68" spans="1:12" ht="12.75">
      <c r="A68" s="1">
        <v>58</v>
      </c>
      <c r="B68" s="2" t="s">
        <v>57</v>
      </c>
      <c r="C68" s="21">
        <v>0</v>
      </c>
      <c r="D68" s="21">
        <v>4</v>
      </c>
      <c r="E68" s="21">
        <v>3</v>
      </c>
      <c r="F68" s="21">
        <v>0</v>
      </c>
      <c r="G68" s="21">
        <f t="shared" si="4"/>
        <v>1</v>
      </c>
      <c r="H68" s="22">
        <f>(D68+F68)/'П 1'!C66</f>
        <v>0.10256410256410256</v>
      </c>
      <c r="I68" s="21">
        <v>1</v>
      </c>
      <c r="J68" s="22">
        <f t="shared" si="1"/>
        <v>1</v>
      </c>
      <c r="K68" s="22">
        <f t="shared" si="2"/>
        <v>0.10256410256410256</v>
      </c>
      <c r="L68" s="21">
        <f t="shared" si="3"/>
        <v>47</v>
      </c>
    </row>
    <row r="69" spans="1:12" s="31" customFormat="1" ht="12.75">
      <c r="A69" s="1">
        <v>59</v>
      </c>
      <c r="B69" s="2" t="s">
        <v>58</v>
      </c>
      <c r="C69" s="21">
        <v>2</v>
      </c>
      <c r="D69" s="21">
        <v>1</v>
      </c>
      <c r="E69" s="21">
        <v>0</v>
      </c>
      <c r="F69" s="21">
        <v>0</v>
      </c>
      <c r="G69" s="21">
        <f t="shared" si="4"/>
        <v>3</v>
      </c>
      <c r="H69" s="22">
        <f>(D69+F69)/'П 1'!C67</f>
        <v>0.055044488010858095</v>
      </c>
      <c r="I69" s="21">
        <v>1</v>
      </c>
      <c r="J69" s="22">
        <f t="shared" si="1"/>
        <v>0.3333333333333333</v>
      </c>
      <c r="K69" s="22">
        <f t="shared" si="2"/>
        <v>0.01834816267028603</v>
      </c>
      <c r="L69" s="21">
        <f t="shared" si="3"/>
        <v>65</v>
      </c>
    </row>
    <row r="70" spans="1:12" ht="12.75">
      <c r="A70" s="1">
        <v>60</v>
      </c>
      <c r="B70" s="2" t="s">
        <v>59</v>
      </c>
      <c r="C70" s="21">
        <v>5</v>
      </c>
      <c r="D70" s="21">
        <v>20</v>
      </c>
      <c r="E70" s="21">
        <v>5</v>
      </c>
      <c r="F70" s="21">
        <v>0</v>
      </c>
      <c r="G70" s="21">
        <f t="shared" si="4"/>
        <v>20</v>
      </c>
      <c r="H70" s="22">
        <f>(D70+F70)/'П 1'!C68</f>
        <v>0.3225806451612903</v>
      </c>
      <c r="I70" s="21">
        <v>16</v>
      </c>
      <c r="J70" s="22">
        <f t="shared" si="1"/>
        <v>0.8</v>
      </c>
      <c r="K70" s="22">
        <f t="shared" si="2"/>
        <v>0.25806451612903225</v>
      </c>
      <c r="L70" s="21">
        <f t="shared" si="3"/>
        <v>27</v>
      </c>
    </row>
    <row r="71" spans="1:12" ht="12.75">
      <c r="A71" s="1">
        <v>61</v>
      </c>
      <c r="B71" s="2" t="s">
        <v>60</v>
      </c>
      <c r="C71" s="21">
        <v>1</v>
      </c>
      <c r="D71" s="21">
        <v>25</v>
      </c>
      <c r="E71" s="21">
        <v>24</v>
      </c>
      <c r="F71" s="21">
        <v>0</v>
      </c>
      <c r="G71" s="21">
        <f t="shared" si="4"/>
        <v>2</v>
      </c>
      <c r="H71" s="22">
        <f>(D71+F71)/'П 1'!C69</f>
        <v>1.3157894736842106</v>
      </c>
      <c r="I71" s="21">
        <v>1</v>
      </c>
      <c r="J71" s="22">
        <f t="shared" si="1"/>
        <v>0.5</v>
      </c>
      <c r="K71" s="22">
        <f t="shared" si="2"/>
        <v>0.6578947368421053</v>
      </c>
      <c r="L71" s="21">
        <f t="shared" si="3"/>
        <v>5</v>
      </c>
    </row>
    <row r="72" spans="1:12" s="31" customFormat="1" ht="12.75">
      <c r="A72" s="1">
        <v>62</v>
      </c>
      <c r="B72" s="2" t="s">
        <v>61</v>
      </c>
      <c r="C72" s="21">
        <v>0</v>
      </c>
      <c r="D72" s="21">
        <v>13</v>
      </c>
      <c r="E72" s="21">
        <v>2</v>
      </c>
      <c r="F72" s="21">
        <v>0</v>
      </c>
      <c r="G72" s="21">
        <f t="shared" si="4"/>
        <v>11</v>
      </c>
      <c r="H72" s="22">
        <f>(D72+F72)/'П 1'!C70</f>
        <v>0.52</v>
      </c>
      <c r="I72" s="21">
        <v>11</v>
      </c>
      <c r="J72" s="22">
        <f t="shared" si="1"/>
        <v>1</v>
      </c>
      <c r="K72" s="22">
        <f t="shared" si="2"/>
        <v>0.52</v>
      </c>
      <c r="L72" s="21">
        <f t="shared" si="3"/>
        <v>11</v>
      </c>
    </row>
    <row r="73" spans="1:12" ht="12.75">
      <c r="A73" s="1">
        <v>63</v>
      </c>
      <c r="B73" s="2" t="s">
        <v>62</v>
      </c>
      <c r="C73" s="21">
        <v>0</v>
      </c>
      <c r="D73" s="21">
        <v>13</v>
      </c>
      <c r="E73" s="21">
        <v>6</v>
      </c>
      <c r="F73" s="21">
        <v>0</v>
      </c>
      <c r="G73" s="21">
        <f t="shared" si="4"/>
        <v>7</v>
      </c>
      <c r="H73" s="22">
        <f>(D73+F73)/'П 1'!C71</f>
        <v>0.3170731707317073</v>
      </c>
      <c r="I73" s="21">
        <v>6</v>
      </c>
      <c r="J73" s="22">
        <f t="shared" si="1"/>
        <v>0.8571428571428571</v>
      </c>
      <c r="K73" s="22">
        <f t="shared" si="2"/>
        <v>0.27177700348432055</v>
      </c>
      <c r="L73" s="21">
        <f t="shared" si="3"/>
        <v>23</v>
      </c>
    </row>
    <row r="74" spans="1:12" ht="12.75">
      <c r="A74" s="1">
        <v>64</v>
      </c>
      <c r="B74" s="2" t="s">
        <v>63</v>
      </c>
      <c r="C74" s="21">
        <v>1</v>
      </c>
      <c r="D74" s="21">
        <v>3</v>
      </c>
      <c r="E74" s="21">
        <v>0</v>
      </c>
      <c r="F74" s="21">
        <v>1</v>
      </c>
      <c r="G74" s="21">
        <f t="shared" si="4"/>
        <v>4</v>
      </c>
      <c r="H74" s="22">
        <f>(D74+F74)/'П 1'!C72</f>
        <v>0.16</v>
      </c>
      <c r="I74" s="21">
        <v>2</v>
      </c>
      <c r="J74" s="22">
        <f t="shared" si="1"/>
        <v>0.5</v>
      </c>
      <c r="K74" s="22">
        <f t="shared" si="2"/>
        <v>0.08</v>
      </c>
      <c r="L74" s="21">
        <f t="shared" si="3"/>
        <v>55</v>
      </c>
    </row>
    <row r="75" spans="1:12" ht="12.75">
      <c r="A75" s="1">
        <v>65</v>
      </c>
      <c r="B75" s="2" t="s">
        <v>64</v>
      </c>
      <c r="C75" s="21">
        <v>5</v>
      </c>
      <c r="D75" s="21">
        <v>4</v>
      </c>
      <c r="E75" s="21">
        <v>2</v>
      </c>
      <c r="F75" s="21">
        <v>0</v>
      </c>
      <c r="G75" s="21">
        <f aca="true" t="shared" si="5" ref="G75:G92">D75-E75+C75</f>
        <v>7</v>
      </c>
      <c r="H75" s="22">
        <f>(D75+F75)/'П 1'!C73</f>
        <v>0.075</v>
      </c>
      <c r="I75" s="21">
        <v>2</v>
      </c>
      <c r="J75" s="22">
        <f t="shared" si="1"/>
        <v>0.2857142857142857</v>
      </c>
      <c r="K75" s="22">
        <f t="shared" si="2"/>
        <v>0.021428571428571425</v>
      </c>
      <c r="L75" s="21">
        <f t="shared" si="3"/>
        <v>63</v>
      </c>
    </row>
    <row r="76" spans="1:12" ht="12.75">
      <c r="A76" s="1">
        <v>66</v>
      </c>
      <c r="B76" s="2" t="s">
        <v>65</v>
      </c>
      <c r="C76" s="21">
        <v>0</v>
      </c>
      <c r="D76" s="21">
        <v>5</v>
      </c>
      <c r="E76" s="21">
        <v>2</v>
      </c>
      <c r="F76" s="21">
        <v>0</v>
      </c>
      <c r="G76" s="21">
        <f t="shared" si="5"/>
        <v>3</v>
      </c>
      <c r="H76" s="22">
        <f>(D76+F76)/'П 1'!C74</f>
        <v>0.15625</v>
      </c>
      <c r="I76" s="21">
        <v>3</v>
      </c>
      <c r="J76" s="22">
        <f aca="true" t="shared" si="6" ref="J76:J92">IF(G76=0,0,I76/G76)</f>
        <v>1</v>
      </c>
      <c r="K76" s="22">
        <f aca="true" t="shared" si="7" ref="K76:K92">H76*J76</f>
        <v>0.15625</v>
      </c>
      <c r="L76" s="21">
        <f aca="true" t="shared" si="8" ref="L76:L92">RANK(K76,K$11:K$92,0)</f>
        <v>40</v>
      </c>
    </row>
    <row r="77" spans="1:12" ht="12.75">
      <c r="A77" s="1">
        <v>67</v>
      </c>
      <c r="B77" s="2" t="s">
        <v>66</v>
      </c>
      <c r="C77" s="21">
        <v>0</v>
      </c>
      <c r="D77" s="21">
        <v>3</v>
      </c>
      <c r="E77" s="21">
        <v>0</v>
      </c>
      <c r="F77" s="21">
        <v>0</v>
      </c>
      <c r="G77" s="21">
        <f t="shared" si="5"/>
        <v>3</v>
      </c>
      <c r="H77" s="22">
        <f>(D77+F77)/'П 1'!C75</f>
        <v>0.09375</v>
      </c>
      <c r="I77" s="21">
        <v>3</v>
      </c>
      <c r="J77" s="22">
        <f t="shared" si="6"/>
        <v>1</v>
      </c>
      <c r="K77" s="22">
        <f t="shared" si="7"/>
        <v>0.09375</v>
      </c>
      <c r="L77" s="21">
        <f t="shared" si="8"/>
        <v>50</v>
      </c>
    </row>
    <row r="78" spans="1:12" ht="12.75">
      <c r="A78" s="1">
        <v>68</v>
      </c>
      <c r="B78" s="2" t="s">
        <v>67</v>
      </c>
      <c r="C78" s="21">
        <v>0</v>
      </c>
      <c r="D78" s="21">
        <v>5</v>
      </c>
      <c r="E78" s="21">
        <v>1</v>
      </c>
      <c r="F78" s="21">
        <v>0</v>
      </c>
      <c r="G78" s="21">
        <f t="shared" si="5"/>
        <v>4</v>
      </c>
      <c r="H78" s="22">
        <f>(D78+F78)/'П 1'!C76</f>
        <v>0.14285714285714285</v>
      </c>
      <c r="I78" s="21">
        <v>4</v>
      </c>
      <c r="J78" s="22">
        <f t="shared" si="6"/>
        <v>1</v>
      </c>
      <c r="K78" s="22">
        <f t="shared" si="7"/>
        <v>0.14285714285714285</v>
      </c>
      <c r="L78" s="21">
        <f t="shared" si="8"/>
        <v>42</v>
      </c>
    </row>
    <row r="79" spans="1:12" ht="12.75">
      <c r="A79" s="1">
        <v>69</v>
      </c>
      <c r="B79" s="2" t="s">
        <v>68</v>
      </c>
      <c r="C79" s="21">
        <v>0</v>
      </c>
      <c r="D79" s="21">
        <v>1</v>
      </c>
      <c r="E79" s="21">
        <v>0</v>
      </c>
      <c r="F79" s="21">
        <v>0</v>
      </c>
      <c r="G79" s="21">
        <f t="shared" si="5"/>
        <v>1</v>
      </c>
      <c r="H79" s="22">
        <f>(D79+F79)/'П 1'!C77</f>
        <v>0.08715377268385865</v>
      </c>
      <c r="I79" s="21">
        <v>1</v>
      </c>
      <c r="J79" s="22">
        <f t="shared" si="6"/>
        <v>1</v>
      </c>
      <c r="K79" s="22">
        <f t="shared" si="7"/>
        <v>0.08715377268385865</v>
      </c>
      <c r="L79" s="21">
        <f t="shared" si="8"/>
        <v>53</v>
      </c>
    </row>
    <row r="80" spans="1:12" s="31" customFormat="1" ht="12.75">
      <c r="A80" s="1">
        <v>70</v>
      </c>
      <c r="B80" s="2" t="s">
        <v>69</v>
      </c>
      <c r="C80" s="21">
        <v>4</v>
      </c>
      <c r="D80" s="21">
        <v>13</v>
      </c>
      <c r="E80" s="21">
        <v>6</v>
      </c>
      <c r="F80" s="21">
        <v>0</v>
      </c>
      <c r="G80" s="21">
        <f t="shared" si="5"/>
        <v>11</v>
      </c>
      <c r="H80" s="22">
        <f>(D80+F80)/'П 1'!C78</f>
        <v>0.37142857142857144</v>
      </c>
      <c r="I80" s="21">
        <v>8</v>
      </c>
      <c r="J80" s="22">
        <f t="shared" si="6"/>
        <v>0.7272727272727273</v>
      </c>
      <c r="K80" s="22">
        <f t="shared" si="7"/>
        <v>0.27012987012987016</v>
      </c>
      <c r="L80" s="21">
        <f t="shared" si="8"/>
        <v>25</v>
      </c>
    </row>
    <row r="81" spans="1:12" ht="12.75">
      <c r="A81" s="1">
        <v>71</v>
      </c>
      <c r="B81" s="2" t="s">
        <v>70</v>
      </c>
      <c r="C81" s="21">
        <v>3</v>
      </c>
      <c r="D81" s="21">
        <v>21</v>
      </c>
      <c r="E81" s="21">
        <v>7</v>
      </c>
      <c r="F81" s="21">
        <v>1</v>
      </c>
      <c r="G81" s="21">
        <f t="shared" si="5"/>
        <v>17</v>
      </c>
      <c r="H81" s="22">
        <f>(D81+F81)/'П 1'!C79</f>
        <v>0.5641025641025641</v>
      </c>
      <c r="I81" s="21">
        <v>19</v>
      </c>
      <c r="J81" s="22">
        <f t="shared" si="6"/>
        <v>1.1176470588235294</v>
      </c>
      <c r="K81" s="22">
        <f t="shared" si="7"/>
        <v>0.6304675716440422</v>
      </c>
      <c r="L81" s="21">
        <f t="shared" si="8"/>
        <v>6</v>
      </c>
    </row>
    <row r="82" spans="1:12" ht="12.75">
      <c r="A82" s="1">
        <v>72</v>
      </c>
      <c r="B82" s="2" t="s">
        <v>71</v>
      </c>
      <c r="C82" s="21">
        <v>0</v>
      </c>
      <c r="D82" s="21">
        <v>3</v>
      </c>
      <c r="E82" s="21">
        <v>1</v>
      </c>
      <c r="F82" s="21">
        <v>1</v>
      </c>
      <c r="G82" s="21">
        <f t="shared" si="5"/>
        <v>2</v>
      </c>
      <c r="H82" s="22">
        <f>(D82+F82)/'П 1'!C80</f>
        <v>0.15023474178403756</v>
      </c>
      <c r="I82" s="21">
        <v>2</v>
      </c>
      <c r="J82" s="22">
        <f t="shared" si="6"/>
        <v>1</v>
      </c>
      <c r="K82" s="22">
        <f t="shared" si="7"/>
        <v>0.15023474178403756</v>
      </c>
      <c r="L82" s="21">
        <f t="shared" si="8"/>
        <v>41</v>
      </c>
    </row>
    <row r="83" spans="1:12" ht="12.75">
      <c r="A83" s="1">
        <v>73</v>
      </c>
      <c r="B83" s="2" t="s">
        <v>72</v>
      </c>
      <c r="C83" s="21">
        <v>1</v>
      </c>
      <c r="D83" s="21">
        <v>6</v>
      </c>
      <c r="E83" s="21">
        <v>4</v>
      </c>
      <c r="F83" s="21">
        <v>2</v>
      </c>
      <c r="G83" s="21">
        <f t="shared" si="5"/>
        <v>3</v>
      </c>
      <c r="H83" s="22">
        <f>(D83+F83)/'П 1'!C81</f>
        <v>0.19949443191910912</v>
      </c>
      <c r="I83" s="21">
        <v>2</v>
      </c>
      <c r="J83" s="22">
        <f t="shared" si="6"/>
        <v>0.6666666666666666</v>
      </c>
      <c r="K83" s="22">
        <f t="shared" si="7"/>
        <v>0.13299628794607274</v>
      </c>
      <c r="L83" s="21">
        <f t="shared" si="8"/>
        <v>44</v>
      </c>
    </row>
    <row r="84" spans="1:12" s="31" customFormat="1" ht="12.75">
      <c r="A84" s="1">
        <v>74</v>
      </c>
      <c r="B84" s="2" t="s">
        <v>73</v>
      </c>
      <c r="C84" s="21">
        <v>0</v>
      </c>
      <c r="D84" s="21">
        <v>1</v>
      </c>
      <c r="E84" s="21">
        <v>0</v>
      </c>
      <c r="F84" s="21">
        <v>0</v>
      </c>
      <c r="G84" s="21">
        <f t="shared" si="5"/>
        <v>1</v>
      </c>
      <c r="H84" s="22">
        <f>(D84+F84)/'П 1'!C82</f>
        <v>0.05680049797696857</v>
      </c>
      <c r="I84" s="21">
        <v>1</v>
      </c>
      <c r="J84" s="22">
        <f t="shared" si="6"/>
        <v>1</v>
      </c>
      <c r="K84" s="22">
        <f t="shared" si="7"/>
        <v>0.05680049797696857</v>
      </c>
      <c r="L84" s="21">
        <f t="shared" si="8"/>
        <v>59</v>
      </c>
    </row>
    <row r="85" spans="1:12" s="31" customFormat="1" ht="12.75">
      <c r="A85" s="1">
        <v>75</v>
      </c>
      <c r="B85" s="2" t="s">
        <v>74</v>
      </c>
      <c r="C85" s="21">
        <v>2</v>
      </c>
      <c r="D85" s="21">
        <v>9</v>
      </c>
      <c r="E85" s="21">
        <v>2</v>
      </c>
      <c r="F85" s="21">
        <v>0</v>
      </c>
      <c r="G85" s="21">
        <f t="shared" si="5"/>
        <v>9</v>
      </c>
      <c r="H85" s="22">
        <f>(D85+F85)/'П 1'!C83</f>
        <v>0.34861509073543456</v>
      </c>
      <c r="I85" s="21">
        <v>7</v>
      </c>
      <c r="J85" s="22">
        <f t="shared" si="6"/>
        <v>0.7777777777777778</v>
      </c>
      <c r="K85" s="22">
        <f t="shared" si="7"/>
        <v>0.27114507057200465</v>
      </c>
      <c r="L85" s="21">
        <f t="shared" si="8"/>
        <v>24</v>
      </c>
    </row>
    <row r="86" spans="1:12" ht="12.75">
      <c r="A86" s="1">
        <v>76</v>
      </c>
      <c r="B86" s="2" t="s">
        <v>75</v>
      </c>
      <c r="C86" s="21">
        <v>12</v>
      </c>
      <c r="D86" s="21">
        <v>26</v>
      </c>
      <c r="E86" s="21">
        <v>4</v>
      </c>
      <c r="F86" s="21">
        <v>1</v>
      </c>
      <c r="G86" s="21">
        <f t="shared" si="5"/>
        <v>34</v>
      </c>
      <c r="H86" s="22">
        <f>(D86+F86)/'П 1'!C84</f>
        <v>0.5294117647058824</v>
      </c>
      <c r="I86" s="21">
        <v>33</v>
      </c>
      <c r="J86" s="22">
        <f t="shared" si="6"/>
        <v>0.9705882352941176</v>
      </c>
      <c r="K86" s="22">
        <f t="shared" si="7"/>
        <v>0.513840830449827</v>
      </c>
      <c r="L86" s="21">
        <f t="shared" si="8"/>
        <v>13</v>
      </c>
    </row>
    <row r="87" spans="1:12" s="31" customFormat="1" ht="12.75">
      <c r="A87" s="1">
        <v>77</v>
      </c>
      <c r="B87" s="2" t="s">
        <v>76</v>
      </c>
      <c r="C87" s="21">
        <v>0</v>
      </c>
      <c r="D87" s="21">
        <v>2</v>
      </c>
      <c r="E87" s="21">
        <v>0</v>
      </c>
      <c r="F87" s="21">
        <v>0</v>
      </c>
      <c r="G87" s="21">
        <f t="shared" si="5"/>
        <v>2</v>
      </c>
      <c r="H87" s="22">
        <f>(D87+F87)/'П 1'!C85</f>
        <v>0.16666666666666666</v>
      </c>
      <c r="I87" s="21">
        <v>2</v>
      </c>
      <c r="J87" s="22">
        <f t="shared" si="6"/>
        <v>1</v>
      </c>
      <c r="K87" s="22">
        <f t="shared" si="7"/>
        <v>0.16666666666666666</v>
      </c>
      <c r="L87" s="21">
        <f t="shared" si="8"/>
        <v>37</v>
      </c>
    </row>
    <row r="88" spans="1:12" ht="12.75">
      <c r="A88" s="1">
        <v>78</v>
      </c>
      <c r="B88" s="2" t="s">
        <v>77</v>
      </c>
      <c r="C88" s="21">
        <v>1</v>
      </c>
      <c r="D88" s="21">
        <v>7</v>
      </c>
      <c r="E88" s="21">
        <v>1</v>
      </c>
      <c r="F88" s="21">
        <v>0</v>
      </c>
      <c r="G88" s="21">
        <f t="shared" si="5"/>
        <v>7</v>
      </c>
      <c r="H88" s="22">
        <f>(D88+F88)/'П 1'!C86</f>
        <v>0.2916666666666667</v>
      </c>
      <c r="I88" s="21">
        <v>6</v>
      </c>
      <c r="J88" s="22">
        <f t="shared" si="6"/>
        <v>0.8571428571428571</v>
      </c>
      <c r="K88" s="22">
        <f t="shared" si="7"/>
        <v>0.25</v>
      </c>
      <c r="L88" s="21">
        <f t="shared" si="8"/>
        <v>28</v>
      </c>
    </row>
    <row r="89" spans="1:12" s="31" customFormat="1" ht="12.75">
      <c r="A89" s="1">
        <v>79</v>
      </c>
      <c r="B89" s="2" t="s">
        <v>78</v>
      </c>
      <c r="C89" s="16">
        <v>0</v>
      </c>
      <c r="D89" s="16">
        <v>0</v>
      </c>
      <c r="E89" s="16">
        <v>0</v>
      </c>
      <c r="F89" s="16">
        <v>0</v>
      </c>
      <c r="G89" s="16">
        <f t="shared" si="5"/>
        <v>0</v>
      </c>
      <c r="H89" s="18">
        <f>(D89+F89)/'П 1'!C87</f>
        <v>0</v>
      </c>
      <c r="I89" s="16">
        <v>0</v>
      </c>
      <c r="J89" s="18">
        <f t="shared" si="6"/>
        <v>0</v>
      </c>
      <c r="K89" s="18">
        <f t="shared" si="7"/>
        <v>0</v>
      </c>
      <c r="L89" s="16">
        <v>82</v>
      </c>
    </row>
    <row r="90" spans="1:12" s="31" customFormat="1" ht="12.75">
      <c r="A90" s="1">
        <v>80</v>
      </c>
      <c r="B90" s="2" t="s">
        <v>79</v>
      </c>
      <c r="C90" s="21">
        <v>4</v>
      </c>
      <c r="D90" s="21">
        <v>4</v>
      </c>
      <c r="E90" s="21">
        <v>4</v>
      </c>
      <c r="F90" s="21">
        <v>0</v>
      </c>
      <c r="G90" s="21">
        <f t="shared" si="5"/>
        <v>4</v>
      </c>
      <c r="H90" s="22">
        <f>(D90+F90)/'П 1'!C88</f>
        <v>0.14271749755620722</v>
      </c>
      <c r="I90" s="21">
        <v>0</v>
      </c>
      <c r="J90" s="22">
        <f t="shared" si="6"/>
        <v>0</v>
      </c>
      <c r="K90" s="22">
        <f t="shared" si="7"/>
        <v>0</v>
      </c>
      <c r="L90" s="21">
        <f t="shared" si="8"/>
        <v>67</v>
      </c>
    </row>
    <row r="91" spans="1:12" ht="12.75">
      <c r="A91" s="1">
        <v>81</v>
      </c>
      <c r="B91" s="2" t="s">
        <v>80</v>
      </c>
      <c r="C91" s="21">
        <v>6</v>
      </c>
      <c r="D91" s="21">
        <v>77</v>
      </c>
      <c r="E91" s="21">
        <v>0</v>
      </c>
      <c r="F91" s="21">
        <v>0</v>
      </c>
      <c r="G91" s="21">
        <f t="shared" si="5"/>
        <v>83</v>
      </c>
      <c r="H91" s="22">
        <f>(D91+F91)/'П 1'!C89</f>
        <v>4.120967741935483</v>
      </c>
      <c r="I91" s="21">
        <v>75</v>
      </c>
      <c r="J91" s="22">
        <f t="shared" si="6"/>
        <v>0.9036144578313253</v>
      </c>
      <c r="K91" s="22">
        <f t="shared" si="7"/>
        <v>3.7237660318694124</v>
      </c>
      <c r="L91" s="21">
        <f t="shared" si="8"/>
        <v>1</v>
      </c>
    </row>
    <row r="92" spans="1:12" ht="12.75">
      <c r="A92" s="1">
        <v>82</v>
      </c>
      <c r="B92" s="2" t="s">
        <v>81</v>
      </c>
      <c r="C92" s="21">
        <v>3</v>
      </c>
      <c r="D92" s="21">
        <v>13</v>
      </c>
      <c r="E92" s="21">
        <v>3</v>
      </c>
      <c r="F92" s="21">
        <v>0</v>
      </c>
      <c r="G92" s="21">
        <f t="shared" si="5"/>
        <v>13</v>
      </c>
      <c r="H92" s="22">
        <f>(D92+F92)/'П 1'!C90</f>
        <v>0.40625</v>
      </c>
      <c r="I92" s="21">
        <v>7</v>
      </c>
      <c r="J92" s="22">
        <f t="shared" si="6"/>
        <v>0.5384615384615384</v>
      </c>
      <c r="K92" s="22">
        <f t="shared" si="7"/>
        <v>0.21875</v>
      </c>
      <c r="L92" s="21">
        <f t="shared" si="8"/>
        <v>31</v>
      </c>
    </row>
  </sheetData>
  <sheetProtection/>
  <mergeCells count="1">
    <mergeCell ref="B4:N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3:N92"/>
  <sheetViews>
    <sheetView zoomScale="70" zoomScaleNormal="70" zoomScalePageLayoutView="0" workbookViewId="0" topLeftCell="A5">
      <selection activeCell="D13" sqref="D13"/>
    </sheetView>
  </sheetViews>
  <sheetFormatPr defaultColWidth="9.140625" defaultRowHeight="12.75"/>
  <cols>
    <col min="1" max="1" width="4.140625" style="4" customWidth="1"/>
    <col min="2" max="2" width="24.28125" style="4" customWidth="1"/>
    <col min="3" max="3" width="10.7109375" style="0" customWidth="1"/>
    <col min="4" max="4" width="34.00390625" style="0" customWidth="1"/>
    <col min="5" max="5" width="13.140625" style="0" customWidth="1"/>
    <col min="6" max="6" width="18.421875" style="0" customWidth="1"/>
    <col min="7" max="7" width="19.421875" style="0" customWidth="1"/>
    <col min="8" max="9" width="13.00390625" style="0" customWidth="1"/>
    <col min="10" max="10" width="12.7109375" style="0" customWidth="1"/>
    <col min="11" max="11" width="14.140625" style="0" customWidth="1"/>
    <col min="12" max="12" width="12.00390625" style="0" customWidth="1"/>
  </cols>
  <sheetData>
    <row r="3" spans="2:14" ht="29.25" customHeight="1">
      <c r="B3" s="97" t="s">
        <v>99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33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9" spans="3:11" ht="12.75">
      <c r="C9" t="s">
        <v>261</v>
      </c>
      <c r="D9" t="s">
        <v>261</v>
      </c>
      <c r="E9" t="s">
        <v>261</v>
      </c>
      <c r="F9" t="s">
        <v>261</v>
      </c>
      <c r="G9" t="s">
        <v>261</v>
      </c>
      <c r="H9" t="s">
        <v>261</v>
      </c>
      <c r="I9" t="s">
        <v>261</v>
      </c>
      <c r="J9" t="s">
        <v>261</v>
      </c>
      <c r="K9" t="s">
        <v>261</v>
      </c>
    </row>
    <row r="10" spans="1:14" ht="52.5">
      <c r="A10" s="15"/>
      <c r="B10" s="15"/>
      <c r="C10" s="11" t="s">
        <v>105</v>
      </c>
      <c r="D10" s="12" t="s">
        <v>106</v>
      </c>
      <c r="E10" s="11" t="s">
        <v>113</v>
      </c>
      <c r="F10" s="13" t="s">
        <v>270</v>
      </c>
      <c r="G10" s="11" t="s">
        <v>202</v>
      </c>
      <c r="H10" s="11" t="s">
        <v>203</v>
      </c>
      <c r="I10" s="11" t="s">
        <v>204</v>
      </c>
      <c r="J10" s="11" t="s">
        <v>205</v>
      </c>
      <c r="K10" s="11" t="s">
        <v>206</v>
      </c>
      <c r="L10" s="11" t="s">
        <v>183</v>
      </c>
      <c r="M10" s="11" t="s">
        <v>207</v>
      </c>
      <c r="N10" s="11" t="s">
        <v>208</v>
      </c>
    </row>
    <row r="11" spans="1:14" ht="12.75">
      <c r="A11" s="5">
        <v>1</v>
      </c>
      <c r="B11" s="6" t="s">
        <v>0</v>
      </c>
      <c r="C11" s="16">
        <f>'П 11'!D11</f>
        <v>0</v>
      </c>
      <c r="D11" s="16">
        <f>'П 11'!I11</f>
        <v>0</v>
      </c>
      <c r="E11" s="18">
        <f>(C11+D11)/'П 1'!C9</f>
        <v>0</v>
      </c>
      <c r="F11" s="16">
        <v>0</v>
      </c>
      <c r="G11" s="16">
        <f>H11+I11+J11+K11</f>
        <v>21</v>
      </c>
      <c r="H11" s="16">
        <v>19</v>
      </c>
      <c r="I11" s="16">
        <v>0</v>
      </c>
      <c r="J11" s="16">
        <v>1</v>
      </c>
      <c r="K11" s="16">
        <v>1</v>
      </c>
      <c r="L11" s="18">
        <f>F11/G11</f>
        <v>0</v>
      </c>
      <c r="M11" s="18">
        <f>(0.5+L11)*E11</f>
        <v>0</v>
      </c>
      <c r="N11" s="16">
        <v>82</v>
      </c>
    </row>
    <row r="12" spans="1:14" ht="12.75">
      <c r="A12" s="1">
        <v>2</v>
      </c>
      <c r="B12" s="2" t="s">
        <v>1</v>
      </c>
      <c r="C12" s="21">
        <f>'П 11'!D12</f>
        <v>4</v>
      </c>
      <c r="D12" s="21">
        <f>'П 11'!I12</f>
        <v>1</v>
      </c>
      <c r="E12" s="22">
        <f>(C12+D12)/'П 1'!C10</f>
        <v>0.1282051282051282</v>
      </c>
      <c r="F12" s="21">
        <v>4</v>
      </c>
      <c r="G12" s="21">
        <f aca="true" t="shared" si="0" ref="G12:G75">H12+I12+J12+K12</f>
        <v>78</v>
      </c>
      <c r="H12" s="21">
        <v>37</v>
      </c>
      <c r="I12" s="21">
        <v>5</v>
      </c>
      <c r="J12" s="21">
        <v>16</v>
      </c>
      <c r="K12" s="21">
        <v>20</v>
      </c>
      <c r="L12" s="22">
        <f aca="true" t="shared" si="1" ref="L12:L75">F12/G12</f>
        <v>0.05128205128205128</v>
      </c>
      <c r="M12" s="22">
        <f aca="true" t="shared" si="2" ref="M12:M75">(0.5+L12)*E12</f>
        <v>0.07067718606180144</v>
      </c>
      <c r="N12" s="21">
        <f aca="true" t="shared" si="3" ref="N12:N75">RANK(M12,M$11:M$92,0)</f>
        <v>35</v>
      </c>
    </row>
    <row r="13" spans="1:14" ht="12.75">
      <c r="A13" s="1">
        <v>3</v>
      </c>
      <c r="B13" s="2" t="s">
        <v>2</v>
      </c>
      <c r="C13" s="21">
        <f>'П 11'!D13</f>
        <v>4</v>
      </c>
      <c r="D13" s="21">
        <f>'П 11'!I13</f>
        <v>0</v>
      </c>
      <c r="E13" s="22">
        <f>(C13+D13)/'П 1'!C11</f>
        <v>0.2909090909090909</v>
      </c>
      <c r="F13" s="21">
        <v>6</v>
      </c>
      <c r="G13" s="21">
        <f t="shared" si="0"/>
        <v>27</v>
      </c>
      <c r="H13" s="21">
        <v>8</v>
      </c>
      <c r="I13" s="21">
        <v>6</v>
      </c>
      <c r="J13" s="21">
        <v>0</v>
      </c>
      <c r="K13" s="21">
        <v>13</v>
      </c>
      <c r="L13" s="22">
        <f t="shared" si="1"/>
        <v>0.2222222222222222</v>
      </c>
      <c r="M13" s="22">
        <f t="shared" si="2"/>
        <v>0.2101010101010101</v>
      </c>
      <c r="N13" s="21">
        <f t="shared" si="3"/>
        <v>11</v>
      </c>
    </row>
    <row r="14" spans="1:14" ht="12.75">
      <c r="A14" s="1">
        <v>4</v>
      </c>
      <c r="B14" s="2" t="s">
        <v>3</v>
      </c>
      <c r="C14" s="21">
        <f>'П 11'!D14</f>
        <v>2</v>
      </c>
      <c r="D14" s="21">
        <f>'П 11'!I14</f>
        <v>0</v>
      </c>
      <c r="E14" s="22">
        <f>(C14+D14)/'П 1'!C12</f>
        <v>0.08890512726829862</v>
      </c>
      <c r="F14" s="21">
        <v>3</v>
      </c>
      <c r="G14" s="21">
        <f t="shared" si="0"/>
        <v>39</v>
      </c>
      <c r="H14" s="21">
        <v>25</v>
      </c>
      <c r="I14" s="21">
        <v>2</v>
      </c>
      <c r="J14" s="21">
        <v>3</v>
      </c>
      <c r="K14" s="21">
        <v>9</v>
      </c>
      <c r="L14" s="22">
        <f t="shared" si="1"/>
        <v>0.07692307692307693</v>
      </c>
      <c r="M14" s="22">
        <f t="shared" si="2"/>
        <v>0.05129141957786458</v>
      </c>
      <c r="N14" s="21">
        <f t="shared" si="3"/>
        <v>42</v>
      </c>
    </row>
    <row r="15" spans="1:14" ht="12.75">
      <c r="A15" s="1">
        <v>5</v>
      </c>
      <c r="B15" s="2" t="s">
        <v>4</v>
      </c>
      <c r="C15" s="21">
        <f>'П 11'!D15</f>
        <v>7</v>
      </c>
      <c r="D15" s="21">
        <f>'П 11'!I15</f>
        <v>0</v>
      </c>
      <c r="E15" s="22">
        <f>(C15+D15)/'П 1'!C13</f>
        <v>0.22877865329512895</v>
      </c>
      <c r="F15" s="21">
        <v>15</v>
      </c>
      <c r="G15" s="21">
        <f t="shared" si="0"/>
        <v>54</v>
      </c>
      <c r="H15" s="21">
        <v>35</v>
      </c>
      <c r="I15" s="21">
        <v>7</v>
      </c>
      <c r="J15" s="21">
        <v>3</v>
      </c>
      <c r="K15" s="21">
        <v>9</v>
      </c>
      <c r="L15" s="22">
        <f t="shared" si="1"/>
        <v>0.2777777777777778</v>
      </c>
      <c r="M15" s="22">
        <f t="shared" si="2"/>
        <v>0.17793895256287806</v>
      </c>
      <c r="N15" s="21">
        <f t="shared" si="3"/>
        <v>12</v>
      </c>
    </row>
    <row r="16" spans="1:14" ht="12.75">
      <c r="A16" s="1">
        <v>6</v>
      </c>
      <c r="B16" s="2" t="s">
        <v>5</v>
      </c>
      <c r="C16" s="16">
        <f>'П 11'!D16</f>
        <v>0</v>
      </c>
      <c r="D16" s="16">
        <f>'П 11'!I16</f>
        <v>0</v>
      </c>
      <c r="E16" s="18">
        <f>(C16+D16)/'П 1'!C14</f>
        <v>0</v>
      </c>
      <c r="F16" s="16">
        <v>1</v>
      </c>
      <c r="G16" s="16">
        <f t="shared" si="0"/>
        <v>54</v>
      </c>
      <c r="H16" s="16">
        <v>23</v>
      </c>
      <c r="I16" s="16">
        <v>0</v>
      </c>
      <c r="J16" s="16">
        <v>4</v>
      </c>
      <c r="K16" s="16">
        <v>27</v>
      </c>
      <c r="L16" s="18">
        <f t="shared" si="1"/>
        <v>0.018518518518518517</v>
      </c>
      <c r="M16" s="18">
        <f t="shared" si="2"/>
        <v>0</v>
      </c>
      <c r="N16" s="16">
        <v>82</v>
      </c>
    </row>
    <row r="17" spans="1:14" ht="12.75">
      <c r="A17" s="1">
        <v>7</v>
      </c>
      <c r="B17" s="2" t="s">
        <v>6</v>
      </c>
      <c r="C17" s="21">
        <f>'П 11'!D17</f>
        <v>0</v>
      </c>
      <c r="D17" s="21">
        <f>'П 11'!I17</f>
        <v>2</v>
      </c>
      <c r="E17" s="22">
        <f>(C17+D17)/'П 1'!C15</f>
        <v>0.0425531914893617</v>
      </c>
      <c r="F17" s="21">
        <v>2</v>
      </c>
      <c r="G17" s="21">
        <f t="shared" si="0"/>
        <v>374</v>
      </c>
      <c r="H17" s="21">
        <v>327</v>
      </c>
      <c r="I17" s="21">
        <v>2</v>
      </c>
      <c r="J17" s="21">
        <v>1</v>
      </c>
      <c r="K17" s="21">
        <v>44</v>
      </c>
      <c r="L17" s="22">
        <f t="shared" si="1"/>
        <v>0.0053475935828877</v>
      </c>
      <c r="M17" s="22">
        <f t="shared" si="2"/>
        <v>0.021504152918420755</v>
      </c>
      <c r="N17" s="21">
        <f t="shared" si="3"/>
        <v>54</v>
      </c>
    </row>
    <row r="18" spans="1:14" ht="12.75">
      <c r="A18" s="1">
        <v>8</v>
      </c>
      <c r="B18" s="2" t="s">
        <v>7</v>
      </c>
      <c r="C18" s="21">
        <f>'П 11'!D18</f>
        <v>14</v>
      </c>
      <c r="D18" s="21">
        <f>'П 11'!I18</f>
        <v>5</v>
      </c>
      <c r="E18" s="22">
        <f>(C18+D18)/'П 1'!C16</f>
        <v>0.5428571428571428</v>
      </c>
      <c r="F18" s="21">
        <v>19</v>
      </c>
      <c r="G18" s="21">
        <f t="shared" si="0"/>
        <v>128</v>
      </c>
      <c r="H18" s="21">
        <v>102</v>
      </c>
      <c r="I18" s="21">
        <v>19</v>
      </c>
      <c r="J18" s="21">
        <v>0</v>
      </c>
      <c r="K18" s="21">
        <v>7</v>
      </c>
      <c r="L18" s="22">
        <f t="shared" si="1"/>
        <v>0.1484375</v>
      </c>
      <c r="M18" s="22">
        <f t="shared" si="2"/>
        <v>0.35200892857142857</v>
      </c>
      <c r="N18" s="21">
        <f t="shared" si="3"/>
        <v>6</v>
      </c>
    </row>
    <row r="19" spans="1:14" ht="12.75">
      <c r="A19" s="1">
        <v>9</v>
      </c>
      <c r="B19" s="2" t="s">
        <v>8</v>
      </c>
      <c r="C19" s="21">
        <f>'П 11'!D19</f>
        <v>11</v>
      </c>
      <c r="D19" s="21">
        <f>'П 11'!I19</f>
        <v>4</v>
      </c>
      <c r="E19" s="22">
        <f>(C19+D19)/'П 1'!C17</f>
        <v>0.5172413793103449</v>
      </c>
      <c r="F19" s="21">
        <v>15</v>
      </c>
      <c r="G19" s="21">
        <f t="shared" si="0"/>
        <v>123</v>
      </c>
      <c r="H19" s="21">
        <v>40</v>
      </c>
      <c r="I19" s="21">
        <v>15</v>
      </c>
      <c r="J19" s="21">
        <v>24</v>
      </c>
      <c r="K19" s="21">
        <v>44</v>
      </c>
      <c r="L19" s="22">
        <f t="shared" si="1"/>
        <v>0.12195121951219512</v>
      </c>
      <c r="M19" s="22">
        <f t="shared" si="2"/>
        <v>0.3216989066442389</v>
      </c>
      <c r="N19" s="21">
        <f t="shared" si="3"/>
        <v>7</v>
      </c>
    </row>
    <row r="20" spans="1:14" ht="12.75">
      <c r="A20" s="1">
        <v>10</v>
      </c>
      <c r="B20" s="2" t="s">
        <v>9</v>
      </c>
      <c r="C20" s="21">
        <f>'П 11'!D20</f>
        <v>1</v>
      </c>
      <c r="D20" s="21">
        <f>'П 11'!I20</f>
        <v>2</v>
      </c>
      <c r="E20" s="22">
        <f>(C20+D20)/'П 1'!C18</f>
        <v>0.16143299425033172</v>
      </c>
      <c r="F20" s="21">
        <v>3</v>
      </c>
      <c r="G20" s="21">
        <f t="shared" si="0"/>
        <v>21</v>
      </c>
      <c r="H20" s="21">
        <v>11</v>
      </c>
      <c r="I20" s="21">
        <v>3</v>
      </c>
      <c r="J20" s="21">
        <v>3</v>
      </c>
      <c r="K20" s="21">
        <v>4</v>
      </c>
      <c r="L20" s="22">
        <f t="shared" si="1"/>
        <v>0.14285714285714285</v>
      </c>
      <c r="M20" s="22">
        <f t="shared" si="2"/>
        <v>0.10377835344664181</v>
      </c>
      <c r="N20" s="21">
        <f t="shared" si="3"/>
        <v>27</v>
      </c>
    </row>
    <row r="21" spans="1:14" ht="12.75">
      <c r="A21" s="1">
        <v>11</v>
      </c>
      <c r="B21" s="2" t="s">
        <v>10</v>
      </c>
      <c r="C21" s="21">
        <f>'П 11'!D21</f>
        <v>4</v>
      </c>
      <c r="D21" s="21">
        <f>'П 11'!I21</f>
        <v>0</v>
      </c>
      <c r="E21" s="22">
        <f>(C21+D21)/'П 1'!C19</f>
        <v>0.14285714285714285</v>
      </c>
      <c r="F21" s="21">
        <v>4</v>
      </c>
      <c r="G21" s="21">
        <f t="shared" si="0"/>
        <v>24</v>
      </c>
      <c r="H21" s="21">
        <v>11</v>
      </c>
      <c r="I21" s="21">
        <v>4</v>
      </c>
      <c r="J21" s="21">
        <v>1</v>
      </c>
      <c r="K21" s="21">
        <v>8</v>
      </c>
      <c r="L21" s="22">
        <f t="shared" si="1"/>
        <v>0.16666666666666666</v>
      </c>
      <c r="M21" s="22">
        <f t="shared" si="2"/>
        <v>0.09523809523809523</v>
      </c>
      <c r="N21" s="21">
        <f t="shared" si="3"/>
        <v>30</v>
      </c>
    </row>
    <row r="22" spans="1:14" ht="12.75">
      <c r="A22" s="1">
        <v>12</v>
      </c>
      <c r="B22" s="2" t="s">
        <v>11</v>
      </c>
      <c r="C22" s="16">
        <f>'П 11'!D22</f>
        <v>0</v>
      </c>
      <c r="D22" s="16">
        <f>'П 11'!I22</f>
        <v>0</v>
      </c>
      <c r="E22" s="18">
        <f>(C22+D22)/'П 1'!C20</f>
        <v>0</v>
      </c>
      <c r="F22" s="16">
        <v>1</v>
      </c>
      <c r="G22" s="16">
        <f t="shared" si="0"/>
        <v>62</v>
      </c>
      <c r="H22" s="16">
        <v>45</v>
      </c>
      <c r="I22" s="16">
        <v>0</v>
      </c>
      <c r="J22" s="16">
        <v>12</v>
      </c>
      <c r="K22" s="16">
        <v>5</v>
      </c>
      <c r="L22" s="18">
        <f t="shared" si="1"/>
        <v>0.016129032258064516</v>
      </c>
      <c r="M22" s="18">
        <f t="shared" si="2"/>
        <v>0</v>
      </c>
      <c r="N22" s="16">
        <v>82</v>
      </c>
    </row>
    <row r="23" spans="1:14" ht="12.75">
      <c r="A23" s="1">
        <v>13</v>
      </c>
      <c r="B23" s="2" t="s">
        <v>12</v>
      </c>
      <c r="C23" s="21">
        <f>'П 11'!D23</f>
        <v>0</v>
      </c>
      <c r="D23" s="21">
        <f>'П 11'!I23</f>
        <v>1</v>
      </c>
      <c r="E23" s="22">
        <f>(C23+D23)/'П 1'!C21</f>
        <v>0.02857142857142857</v>
      </c>
      <c r="F23" s="21">
        <v>1</v>
      </c>
      <c r="G23" s="21">
        <f t="shared" si="0"/>
        <v>88</v>
      </c>
      <c r="H23" s="21">
        <v>22</v>
      </c>
      <c r="I23" s="21">
        <v>1</v>
      </c>
      <c r="J23" s="21">
        <v>10</v>
      </c>
      <c r="K23" s="21">
        <v>55</v>
      </c>
      <c r="L23" s="22">
        <f t="shared" si="1"/>
        <v>0.011363636363636364</v>
      </c>
      <c r="M23" s="22">
        <f t="shared" si="2"/>
        <v>0.01461038961038961</v>
      </c>
      <c r="N23" s="21">
        <f t="shared" si="3"/>
        <v>60</v>
      </c>
    </row>
    <row r="24" spans="1:14" ht="12.75">
      <c r="A24" s="1">
        <v>14</v>
      </c>
      <c r="B24" s="2" t="s">
        <v>13</v>
      </c>
      <c r="C24" s="21">
        <f>'П 11'!D24</f>
        <v>8</v>
      </c>
      <c r="D24" s="21">
        <f>'П 11'!I24</f>
        <v>0</v>
      </c>
      <c r="E24" s="22">
        <f>(C24+D24)/'П 1'!C22</f>
        <v>0.21052631578947367</v>
      </c>
      <c r="F24" s="21">
        <v>8</v>
      </c>
      <c r="G24" s="21">
        <f t="shared" si="0"/>
        <v>39</v>
      </c>
      <c r="H24" s="21">
        <v>20</v>
      </c>
      <c r="I24" s="21">
        <v>8</v>
      </c>
      <c r="J24" s="21">
        <v>4</v>
      </c>
      <c r="K24" s="21">
        <v>7</v>
      </c>
      <c r="L24" s="22">
        <f t="shared" si="1"/>
        <v>0.20512820512820512</v>
      </c>
      <c r="M24" s="22">
        <f t="shared" si="2"/>
        <v>0.14844804318488528</v>
      </c>
      <c r="N24" s="21">
        <f t="shared" si="3"/>
        <v>18</v>
      </c>
    </row>
    <row r="25" spans="1:14" ht="12.75">
      <c r="A25" s="1">
        <v>15</v>
      </c>
      <c r="B25" s="2" t="s">
        <v>15</v>
      </c>
      <c r="C25" s="21">
        <f>'П 11'!D25</f>
        <v>1</v>
      </c>
      <c r="D25" s="21">
        <f>'П 11'!I25</f>
        <v>0</v>
      </c>
      <c r="E25" s="22">
        <f>(C25+D25)/'П 1'!C23</f>
        <v>0.030303030303030304</v>
      </c>
      <c r="F25" s="21">
        <v>2</v>
      </c>
      <c r="G25" s="21">
        <f t="shared" si="0"/>
        <v>62</v>
      </c>
      <c r="H25" s="21">
        <v>28</v>
      </c>
      <c r="I25" s="21">
        <v>1</v>
      </c>
      <c r="J25" s="21">
        <v>0</v>
      </c>
      <c r="K25" s="21">
        <v>33</v>
      </c>
      <c r="L25" s="22">
        <f t="shared" si="1"/>
        <v>0.03225806451612903</v>
      </c>
      <c r="M25" s="22">
        <f t="shared" si="2"/>
        <v>0.016129032258064516</v>
      </c>
      <c r="N25" s="21">
        <f t="shared" si="3"/>
        <v>59</v>
      </c>
    </row>
    <row r="26" spans="1:14" ht="12.75">
      <c r="A26" s="1">
        <v>16</v>
      </c>
      <c r="B26" s="2" t="s">
        <v>14</v>
      </c>
      <c r="C26" s="16">
        <f>'П 11'!D26</f>
        <v>0</v>
      </c>
      <c r="D26" s="16">
        <f>'П 11'!I26</f>
        <v>0</v>
      </c>
      <c r="E26" s="18">
        <f>(C26+D26)/'П 1'!C24</f>
        <v>0</v>
      </c>
      <c r="F26" s="16">
        <v>0</v>
      </c>
      <c r="G26" s="16">
        <f t="shared" si="0"/>
        <v>8</v>
      </c>
      <c r="H26" s="16">
        <v>5</v>
      </c>
      <c r="I26" s="16">
        <v>0</v>
      </c>
      <c r="J26" s="16">
        <v>0</v>
      </c>
      <c r="K26" s="16">
        <v>3</v>
      </c>
      <c r="L26" s="18">
        <f t="shared" si="1"/>
        <v>0</v>
      </c>
      <c r="M26" s="18">
        <f t="shared" si="2"/>
        <v>0</v>
      </c>
      <c r="N26" s="16">
        <v>82</v>
      </c>
    </row>
    <row r="27" spans="1:14" ht="12.75">
      <c r="A27" s="1">
        <v>17</v>
      </c>
      <c r="B27" s="2" t="s">
        <v>16</v>
      </c>
      <c r="C27" s="21">
        <f>'П 11'!D27</f>
        <v>6</v>
      </c>
      <c r="D27" s="21">
        <f>'П 11'!I27</f>
        <v>1</v>
      </c>
      <c r="E27" s="22">
        <f>(C27+D27)/'П 1'!C25</f>
        <v>0.3253119429590018</v>
      </c>
      <c r="F27" s="21">
        <v>7</v>
      </c>
      <c r="G27" s="21">
        <f t="shared" si="0"/>
        <v>30</v>
      </c>
      <c r="H27" s="21">
        <v>13</v>
      </c>
      <c r="I27" s="21">
        <v>7</v>
      </c>
      <c r="J27" s="21">
        <v>0</v>
      </c>
      <c r="K27" s="21">
        <v>10</v>
      </c>
      <c r="L27" s="22">
        <f t="shared" si="1"/>
        <v>0.23333333333333334</v>
      </c>
      <c r="M27" s="22">
        <f t="shared" si="2"/>
        <v>0.238562091503268</v>
      </c>
      <c r="N27" s="21">
        <f t="shared" si="3"/>
        <v>10</v>
      </c>
    </row>
    <row r="28" spans="1:14" ht="12.75">
      <c r="A28" s="1">
        <v>18</v>
      </c>
      <c r="B28" s="2" t="s">
        <v>17</v>
      </c>
      <c r="C28" s="21">
        <f>'П 11'!D28</f>
        <v>3</v>
      </c>
      <c r="D28" s="21">
        <f>'П 11'!I28</f>
        <v>0</v>
      </c>
      <c r="E28" s="22">
        <f>(C28+D28)/'П 1'!C26</f>
        <v>0.125</v>
      </c>
      <c r="F28" s="21">
        <v>3</v>
      </c>
      <c r="G28" s="21">
        <f t="shared" si="0"/>
        <v>49</v>
      </c>
      <c r="H28" s="21">
        <v>40</v>
      </c>
      <c r="I28" s="21">
        <v>3</v>
      </c>
      <c r="J28" s="21">
        <v>6</v>
      </c>
      <c r="K28" s="21">
        <v>0</v>
      </c>
      <c r="L28" s="22">
        <f t="shared" si="1"/>
        <v>0.061224489795918366</v>
      </c>
      <c r="M28" s="22">
        <f t="shared" si="2"/>
        <v>0.07015306122448979</v>
      </c>
      <c r="N28" s="21">
        <f t="shared" si="3"/>
        <v>36</v>
      </c>
    </row>
    <row r="29" spans="1:14" ht="12.75">
      <c r="A29" s="1">
        <v>19</v>
      </c>
      <c r="B29" s="2" t="s">
        <v>18</v>
      </c>
      <c r="C29" s="16">
        <f>'П 11'!D29</f>
        <v>0</v>
      </c>
      <c r="D29" s="16">
        <f>'П 11'!I29</f>
        <v>0</v>
      </c>
      <c r="E29" s="18">
        <f>(C29+D29)/'П 1'!C27</f>
        <v>0</v>
      </c>
      <c r="F29" s="16">
        <v>45</v>
      </c>
      <c r="G29" s="16">
        <f t="shared" si="0"/>
        <v>257</v>
      </c>
      <c r="H29" s="16">
        <v>203</v>
      </c>
      <c r="I29" s="16">
        <v>2</v>
      </c>
      <c r="J29" s="16">
        <v>11</v>
      </c>
      <c r="K29" s="16">
        <v>41</v>
      </c>
      <c r="L29" s="18">
        <f t="shared" si="1"/>
        <v>0.17509727626459143</v>
      </c>
      <c r="M29" s="18">
        <f t="shared" si="2"/>
        <v>0</v>
      </c>
      <c r="N29" s="16">
        <v>82</v>
      </c>
    </row>
    <row r="30" spans="1:14" ht="12.75">
      <c r="A30" s="1">
        <v>20</v>
      </c>
      <c r="B30" s="2" t="s">
        <v>19</v>
      </c>
      <c r="C30" s="21">
        <f>'П 11'!D30</f>
        <v>5</v>
      </c>
      <c r="D30" s="21">
        <f>'П 11'!I30</f>
        <v>0</v>
      </c>
      <c r="E30" s="22">
        <f>(C30+D30)/'П 1'!C28</f>
        <v>0.25</v>
      </c>
      <c r="F30" s="21">
        <v>5</v>
      </c>
      <c r="G30" s="21">
        <f t="shared" si="0"/>
        <v>43</v>
      </c>
      <c r="H30" s="21">
        <v>16</v>
      </c>
      <c r="I30" s="21">
        <v>5</v>
      </c>
      <c r="J30" s="21">
        <v>2</v>
      </c>
      <c r="K30" s="21">
        <v>20</v>
      </c>
      <c r="L30" s="22">
        <f t="shared" si="1"/>
        <v>0.11627906976744186</v>
      </c>
      <c r="M30" s="22">
        <f t="shared" si="2"/>
        <v>0.15406976744186046</v>
      </c>
      <c r="N30" s="21">
        <f t="shared" si="3"/>
        <v>16</v>
      </c>
    </row>
    <row r="31" spans="1:14" ht="12.75">
      <c r="A31" s="1">
        <v>21</v>
      </c>
      <c r="B31" s="2" t="s">
        <v>20</v>
      </c>
      <c r="C31" s="21">
        <f>'П 11'!D31</f>
        <v>1</v>
      </c>
      <c r="D31" s="21">
        <f>'П 11'!I31</f>
        <v>2</v>
      </c>
      <c r="E31" s="22">
        <f>(C31+D31)/'П 1'!C29</f>
        <v>0.125</v>
      </c>
      <c r="F31" s="21">
        <v>1</v>
      </c>
      <c r="G31" s="21">
        <f t="shared" si="0"/>
        <v>50</v>
      </c>
      <c r="H31" s="21">
        <v>44</v>
      </c>
      <c r="I31" s="21">
        <v>3</v>
      </c>
      <c r="J31" s="21">
        <v>3</v>
      </c>
      <c r="K31" s="21">
        <v>0</v>
      </c>
      <c r="L31" s="22">
        <f t="shared" si="1"/>
        <v>0.02</v>
      </c>
      <c r="M31" s="22">
        <f t="shared" si="2"/>
        <v>0.065</v>
      </c>
      <c r="N31" s="21">
        <f t="shared" si="3"/>
        <v>38</v>
      </c>
    </row>
    <row r="32" spans="1:14" ht="12.75">
      <c r="A32" s="1">
        <v>22</v>
      </c>
      <c r="B32" s="2" t="s">
        <v>21</v>
      </c>
      <c r="C32" s="21">
        <f>'П 11'!D32</f>
        <v>10</v>
      </c>
      <c r="D32" s="21">
        <f>'П 11'!I32</f>
        <v>0</v>
      </c>
      <c r="E32" s="22">
        <f>(C32+D32)/'П 1'!C30</f>
        <v>0.7692307692307693</v>
      </c>
      <c r="F32" s="21">
        <v>0</v>
      </c>
      <c r="G32" s="21">
        <f t="shared" si="0"/>
        <v>27</v>
      </c>
      <c r="H32" s="21">
        <v>9</v>
      </c>
      <c r="I32" s="21">
        <v>11</v>
      </c>
      <c r="J32" s="21">
        <v>0</v>
      </c>
      <c r="K32" s="21">
        <v>7</v>
      </c>
      <c r="L32" s="22">
        <f t="shared" si="1"/>
        <v>0</v>
      </c>
      <c r="M32" s="22">
        <f t="shared" si="2"/>
        <v>0.38461538461538464</v>
      </c>
      <c r="N32" s="21">
        <f t="shared" si="3"/>
        <v>5</v>
      </c>
    </row>
    <row r="33" spans="1:14" ht="12.75">
      <c r="A33" s="1">
        <v>23</v>
      </c>
      <c r="B33" s="2" t="s">
        <v>22</v>
      </c>
      <c r="C33" s="21">
        <f>'П 11'!D33</f>
        <v>3</v>
      </c>
      <c r="D33" s="21">
        <f>'П 11'!I33</f>
        <v>3</v>
      </c>
      <c r="E33" s="22">
        <f>(C33+D33)/'П 1'!C31</f>
        <v>0.25</v>
      </c>
      <c r="F33" s="21">
        <v>6</v>
      </c>
      <c r="G33" s="21">
        <f t="shared" si="0"/>
        <v>44</v>
      </c>
      <c r="H33" s="21">
        <v>24</v>
      </c>
      <c r="I33" s="21">
        <v>6</v>
      </c>
      <c r="J33" s="21">
        <v>10</v>
      </c>
      <c r="K33" s="21">
        <v>4</v>
      </c>
      <c r="L33" s="22">
        <f t="shared" si="1"/>
        <v>0.13636363636363635</v>
      </c>
      <c r="M33" s="22">
        <f t="shared" si="2"/>
        <v>0.1590909090909091</v>
      </c>
      <c r="N33" s="21">
        <f t="shared" si="3"/>
        <v>15</v>
      </c>
    </row>
    <row r="34" spans="1:14" ht="12.75">
      <c r="A34" s="1">
        <v>24</v>
      </c>
      <c r="B34" s="2" t="s">
        <v>23</v>
      </c>
      <c r="C34" s="21">
        <f>'П 11'!D34</f>
        <v>4</v>
      </c>
      <c r="D34" s="21">
        <f>'П 11'!I34</f>
        <v>0</v>
      </c>
      <c r="E34" s="22">
        <f>(C34+D34)/'П 1'!C32</f>
        <v>0.21407624633431083</v>
      </c>
      <c r="F34" s="21">
        <v>0</v>
      </c>
      <c r="G34" s="21">
        <f t="shared" si="0"/>
        <v>12</v>
      </c>
      <c r="H34" s="21">
        <v>7</v>
      </c>
      <c r="I34" s="21">
        <v>4</v>
      </c>
      <c r="J34" s="21">
        <v>0</v>
      </c>
      <c r="K34" s="21">
        <v>1</v>
      </c>
      <c r="L34" s="22">
        <f t="shared" si="1"/>
        <v>0</v>
      </c>
      <c r="M34" s="22">
        <f t="shared" si="2"/>
        <v>0.10703812316715541</v>
      </c>
      <c r="N34" s="21">
        <f t="shared" si="3"/>
        <v>26</v>
      </c>
    </row>
    <row r="35" spans="1:14" ht="12.75">
      <c r="A35" s="1">
        <v>25</v>
      </c>
      <c r="B35" s="2" t="s">
        <v>24</v>
      </c>
      <c r="C35" s="16">
        <f>'П 11'!D35</f>
        <v>0</v>
      </c>
      <c r="D35" s="16">
        <f>'П 11'!I35</f>
        <v>0</v>
      </c>
      <c r="E35" s="18">
        <f>(C35+D35)/'П 1'!C33</f>
        <v>0</v>
      </c>
      <c r="F35" s="16">
        <v>11</v>
      </c>
      <c r="G35" s="16">
        <f t="shared" si="0"/>
        <v>31</v>
      </c>
      <c r="H35" s="16">
        <v>26</v>
      </c>
      <c r="I35" s="16">
        <v>0</v>
      </c>
      <c r="J35" s="16">
        <v>0</v>
      </c>
      <c r="K35" s="16">
        <v>5</v>
      </c>
      <c r="L35" s="18">
        <f t="shared" si="1"/>
        <v>0.3548387096774194</v>
      </c>
      <c r="M35" s="18">
        <f t="shared" si="2"/>
        <v>0</v>
      </c>
      <c r="N35" s="16">
        <v>82</v>
      </c>
    </row>
    <row r="36" spans="1:14" ht="12.75">
      <c r="A36" s="1">
        <v>26</v>
      </c>
      <c r="B36" s="2" t="s">
        <v>25</v>
      </c>
      <c r="C36" s="16">
        <f>'П 11'!D36</f>
        <v>0</v>
      </c>
      <c r="D36" s="16">
        <f>'П 11'!I36</f>
        <v>0</v>
      </c>
      <c r="E36" s="18">
        <f>(C36+D36)/'П 1'!C34</f>
        <v>0</v>
      </c>
      <c r="F36" s="16">
        <v>0</v>
      </c>
      <c r="G36" s="16">
        <f t="shared" si="0"/>
        <v>27</v>
      </c>
      <c r="H36" s="16">
        <v>12</v>
      </c>
      <c r="I36" s="16">
        <v>0</v>
      </c>
      <c r="J36" s="16">
        <v>12</v>
      </c>
      <c r="K36" s="16">
        <v>3</v>
      </c>
      <c r="L36" s="18">
        <f t="shared" si="1"/>
        <v>0</v>
      </c>
      <c r="M36" s="18">
        <f t="shared" si="2"/>
        <v>0</v>
      </c>
      <c r="N36" s="16">
        <v>82</v>
      </c>
    </row>
    <row r="37" spans="1:14" ht="12.75">
      <c r="A37" s="1">
        <v>27</v>
      </c>
      <c r="B37" s="2" t="s">
        <v>26</v>
      </c>
      <c r="C37" s="21">
        <f>'П 11'!D37</f>
        <v>3</v>
      </c>
      <c r="D37" s="21">
        <f>'П 11'!I37</f>
        <v>0</v>
      </c>
      <c r="E37" s="22">
        <f>(C37+D37)/'П 1'!C35</f>
        <v>0.06521739130434782</v>
      </c>
      <c r="F37" s="21">
        <v>3</v>
      </c>
      <c r="G37" s="21">
        <f t="shared" si="0"/>
        <v>35</v>
      </c>
      <c r="H37" s="21">
        <v>25</v>
      </c>
      <c r="I37" s="21">
        <v>3</v>
      </c>
      <c r="J37" s="21">
        <v>6</v>
      </c>
      <c r="K37" s="21">
        <v>1</v>
      </c>
      <c r="L37" s="22">
        <f t="shared" si="1"/>
        <v>0.08571428571428572</v>
      </c>
      <c r="M37" s="22">
        <f t="shared" si="2"/>
        <v>0.038198757763975154</v>
      </c>
      <c r="N37" s="21">
        <f t="shared" si="3"/>
        <v>47</v>
      </c>
    </row>
    <row r="38" spans="1:14" ht="12.75">
      <c r="A38" s="1">
        <v>28</v>
      </c>
      <c r="B38" s="2" t="s">
        <v>27</v>
      </c>
      <c r="C38" s="16">
        <f>'П 11'!D38</f>
        <v>0</v>
      </c>
      <c r="D38" s="16">
        <f>'П 11'!I38</f>
        <v>0</v>
      </c>
      <c r="E38" s="18">
        <f>(C38+D38)/'П 1'!C36</f>
        <v>0</v>
      </c>
      <c r="F38" s="16">
        <v>0</v>
      </c>
      <c r="G38" s="16">
        <f t="shared" si="0"/>
        <v>10</v>
      </c>
      <c r="H38" s="16">
        <v>8</v>
      </c>
      <c r="I38" s="16">
        <v>0</v>
      </c>
      <c r="J38" s="16">
        <v>0</v>
      </c>
      <c r="K38" s="16">
        <v>2</v>
      </c>
      <c r="L38" s="18">
        <f t="shared" si="1"/>
        <v>0</v>
      </c>
      <c r="M38" s="18">
        <f t="shared" si="2"/>
        <v>0</v>
      </c>
      <c r="N38" s="16">
        <v>82</v>
      </c>
    </row>
    <row r="39" spans="1:14" ht="12.75">
      <c r="A39" s="1">
        <v>29</v>
      </c>
      <c r="B39" s="2" t="s">
        <v>28</v>
      </c>
      <c r="C39" s="21">
        <f>'П 11'!D39</f>
        <v>18</v>
      </c>
      <c r="D39" s="21">
        <f>'П 11'!I39</f>
        <v>2</v>
      </c>
      <c r="E39" s="22">
        <f>(C39+D39)/'П 1'!C37</f>
        <v>0.6536532951289399</v>
      </c>
      <c r="F39" s="21">
        <v>20</v>
      </c>
      <c r="G39" s="21">
        <f t="shared" si="0"/>
        <v>43</v>
      </c>
      <c r="H39" s="21">
        <v>22</v>
      </c>
      <c r="I39" s="21">
        <v>20</v>
      </c>
      <c r="J39" s="21">
        <v>0</v>
      </c>
      <c r="K39" s="21">
        <v>1</v>
      </c>
      <c r="L39" s="22">
        <f t="shared" si="1"/>
        <v>0.46511627906976744</v>
      </c>
      <c r="M39" s="22">
        <f t="shared" si="2"/>
        <v>0.6308514359965349</v>
      </c>
      <c r="N39" s="21">
        <f t="shared" si="3"/>
        <v>2</v>
      </c>
    </row>
    <row r="40" spans="1:14" ht="12.75">
      <c r="A40" s="1">
        <v>30</v>
      </c>
      <c r="B40" s="2" t="s">
        <v>29</v>
      </c>
      <c r="C40" s="21">
        <f>'П 11'!D40</f>
        <v>1</v>
      </c>
      <c r="D40" s="21">
        <f>'П 11'!I40</f>
        <v>0</v>
      </c>
      <c r="E40" s="22">
        <f>(C40+D40)/'П 1'!C38</f>
        <v>0.05</v>
      </c>
      <c r="F40" s="21">
        <v>2</v>
      </c>
      <c r="G40" s="21">
        <f t="shared" si="0"/>
        <v>21</v>
      </c>
      <c r="H40" s="21">
        <v>16</v>
      </c>
      <c r="I40" s="21">
        <v>1</v>
      </c>
      <c r="J40" s="21">
        <v>3</v>
      </c>
      <c r="K40" s="21">
        <v>1</v>
      </c>
      <c r="L40" s="22">
        <f t="shared" si="1"/>
        <v>0.09523809523809523</v>
      </c>
      <c r="M40" s="22">
        <f t="shared" si="2"/>
        <v>0.029761904761904764</v>
      </c>
      <c r="N40" s="21">
        <f t="shared" si="3"/>
        <v>50</v>
      </c>
    </row>
    <row r="41" spans="1:14" ht="12.75">
      <c r="A41" s="1">
        <v>31</v>
      </c>
      <c r="B41" s="2" t="s">
        <v>30</v>
      </c>
      <c r="C41" s="16">
        <f>'П 11'!D41</f>
        <v>0</v>
      </c>
      <c r="D41" s="16">
        <f>'П 11'!I41</f>
        <v>0</v>
      </c>
      <c r="E41" s="18">
        <f>(C41+D41)/'П 1'!C39</f>
        <v>0</v>
      </c>
      <c r="F41" s="16">
        <v>0</v>
      </c>
      <c r="G41" s="16">
        <f t="shared" si="0"/>
        <v>51</v>
      </c>
      <c r="H41" s="16">
        <v>40</v>
      </c>
      <c r="I41" s="16">
        <v>0</v>
      </c>
      <c r="J41" s="16">
        <v>10</v>
      </c>
      <c r="K41" s="16">
        <v>1</v>
      </c>
      <c r="L41" s="18">
        <f t="shared" si="1"/>
        <v>0</v>
      </c>
      <c r="M41" s="18">
        <f t="shared" si="2"/>
        <v>0</v>
      </c>
      <c r="N41" s="16">
        <v>82</v>
      </c>
    </row>
    <row r="42" spans="1:14" ht="12.75">
      <c r="A42" s="1">
        <v>32</v>
      </c>
      <c r="B42" s="2" t="s">
        <v>31</v>
      </c>
      <c r="C42" s="21">
        <f>'П 11'!D42</f>
        <v>33</v>
      </c>
      <c r="D42" s="21">
        <f>'П 11'!I42</f>
        <v>5</v>
      </c>
      <c r="E42" s="22">
        <f>(C42+D42)/'П 1'!C40</f>
        <v>0.7330479361555943</v>
      </c>
      <c r="F42" s="21">
        <v>36</v>
      </c>
      <c r="G42" s="21">
        <f t="shared" si="0"/>
        <v>257</v>
      </c>
      <c r="H42" s="21">
        <v>115</v>
      </c>
      <c r="I42" s="21">
        <v>40</v>
      </c>
      <c r="J42" s="21">
        <v>39</v>
      </c>
      <c r="K42" s="21">
        <v>63</v>
      </c>
      <c r="L42" s="22">
        <f t="shared" si="1"/>
        <v>0.14007782101167315</v>
      </c>
      <c r="M42" s="22">
        <f t="shared" si="2"/>
        <v>0.4692077256715768</v>
      </c>
      <c r="N42" s="21">
        <f t="shared" si="3"/>
        <v>4</v>
      </c>
    </row>
    <row r="43" spans="1:14" ht="12.75">
      <c r="A43" s="1">
        <v>33</v>
      </c>
      <c r="B43" s="2" t="s">
        <v>32</v>
      </c>
      <c r="C43" s="21">
        <f>'П 11'!D43</f>
        <v>2</v>
      </c>
      <c r="D43" s="21">
        <f>'П 11'!I43</f>
        <v>1</v>
      </c>
      <c r="E43" s="22">
        <f>(C43+D43)/'П 1'!C41</f>
        <v>0.15789473684210525</v>
      </c>
      <c r="F43" s="21">
        <v>3</v>
      </c>
      <c r="G43" s="21">
        <f t="shared" si="0"/>
        <v>28</v>
      </c>
      <c r="H43" s="21">
        <v>14</v>
      </c>
      <c r="I43" s="21">
        <v>3</v>
      </c>
      <c r="J43" s="21">
        <v>4</v>
      </c>
      <c r="K43" s="21">
        <v>7</v>
      </c>
      <c r="L43" s="22">
        <f t="shared" si="1"/>
        <v>0.10714285714285714</v>
      </c>
      <c r="M43" s="22">
        <f t="shared" si="2"/>
        <v>0.09586466165413532</v>
      </c>
      <c r="N43" s="21">
        <f t="shared" si="3"/>
        <v>29</v>
      </c>
    </row>
    <row r="44" spans="1:14" ht="12.75">
      <c r="A44" s="1">
        <v>34</v>
      </c>
      <c r="B44" s="2" t="s">
        <v>33</v>
      </c>
      <c r="C44" s="21">
        <f>'П 11'!D44</f>
        <v>5</v>
      </c>
      <c r="D44" s="21">
        <f>'П 11'!I44</f>
        <v>0</v>
      </c>
      <c r="E44" s="22">
        <f>(C44+D44)/'П 1'!C42</f>
        <v>0.2</v>
      </c>
      <c r="F44" s="21">
        <v>5</v>
      </c>
      <c r="G44" s="21">
        <f t="shared" si="0"/>
        <v>19</v>
      </c>
      <c r="H44" s="21">
        <v>9</v>
      </c>
      <c r="I44" s="21">
        <v>5</v>
      </c>
      <c r="J44" s="21">
        <v>5</v>
      </c>
      <c r="K44" s="21">
        <v>0</v>
      </c>
      <c r="L44" s="22">
        <f t="shared" si="1"/>
        <v>0.2631578947368421</v>
      </c>
      <c r="M44" s="22">
        <f t="shared" si="2"/>
        <v>0.15263157894736842</v>
      </c>
      <c r="N44" s="21">
        <f t="shared" si="3"/>
        <v>17</v>
      </c>
    </row>
    <row r="45" spans="1:14" s="46" customFormat="1" ht="12.75">
      <c r="A45" s="47">
        <v>35</v>
      </c>
      <c r="B45" s="48" t="s">
        <v>34</v>
      </c>
      <c r="C45" s="16">
        <f>'П 11'!D45</f>
        <v>0</v>
      </c>
      <c r="D45" s="16">
        <f>'П 11'!I45</f>
        <v>0</v>
      </c>
      <c r="E45" s="18">
        <f>(C45+D45)/'П 1'!C43</f>
        <v>0</v>
      </c>
      <c r="F45" s="16">
        <v>0</v>
      </c>
      <c r="G45" s="16">
        <f t="shared" si="0"/>
        <v>23</v>
      </c>
      <c r="H45" s="16">
        <v>17</v>
      </c>
      <c r="I45" s="16">
        <v>0</v>
      </c>
      <c r="J45" s="16">
        <v>0</v>
      </c>
      <c r="K45" s="16">
        <v>6</v>
      </c>
      <c r="L45" s="18">
        <f t="shared" si="1"/>
        <v>0</v>
      </c>
      <c r="M45" s="18">
        <f t="shared" si="2"/>
        <v>0</v>
      </c>
      <c r="N45" s="16">
        <v>82</v>
      </c>
    </row>
    <row r="46" spans="1:14" ht="12.75">
      <c r="A46" s="1">
        <v>36</v>
      </c>
      <c r="B46" s="2" t="s">
        <v>35</v>
      </c>
      <c r="C46" s="21">
        <f>'П 11'!D46</f>
        <v>1</v>
      </c>
      <c r="D46" s="21">
        <f>'П 11'!I46</f>
        <v>0</v>
      </c>
      <c r="E46" s="22">
        <f>(C46+D46)/'П 1'!C44</f>
        <v>0.03125</v>
      </c>
      <c r="F46" s="21">
        <v>1</v>
      </c>
      <c r="G46" s="21">
        <f t="shared" si="0"/>
        <v>25</v>
      </c>
      <c r="H46" s="21">
        <v>20</v>
      </c>
      <c r="I46" s="21">
        <v>1</v>
      </c>
      <c r="J46" s="21">
        <v>0</v>
      </c>
      <c r="K46" s="21">
        <v>4</v>
      </c>
      <c r="L46" s="22">
        <f t="shared" si="1"/>
        <v>0.04</v>
      </c>
      <c r="M46" s="22">
        <f t="shared" si="2"/>
        <v>0.016875</v>
      </c>
      <c r="N46" s="21">
        <f t="shared" si="3"/>
        <v>56</v>
      </c>
    </row>
    <row r="47" spans="1:14" ht="12.75">
      <c r="A47" s="1">
        <v>37</v>
      </c>
      <c r="B47" s="2" t="s">
        <v>36</v>
      </c>
      <c r="C47" s="16">
        <f>'П 11'!D47</f>
        <v>0</v>
      </c>
      <c r="D47" s="16">
        <f>'П 11'!I47</f>
        <v>0</v>
      </c>
      <c r="E47" s="18">
        <f>(C47+D47)/'П 1'!C45</f>
        <v>0</v>
      </c>
      <c r="F47" s="16">
        <v>0</v>
      </c>
      <c r="G47" s="16">
        <f t="shared" si="0"/>
        <v>3</v>
      </c>
      <c r="H47" s="16">
        <v>3</v>
      </c>
      <c r="I47" s="16">
        <v>0</v>
      </c>
      <c r="J47" s="16">
        <v>0</v>
      </c>
      <c r="K47" s="16">
        <v>0</v>
      </c>
      <c r="L47" s="18">
        <f t="shared" si="1"/>
        <v>0</v>
      </c>
      <c r="M47" s="18">
        <f t="shared" si="2"/>
        <v>0</v>
      </c>
      <c r="N47" s="16">
        <v>82</v>
      </c>
    </row>
    <row r="48" spans="1:14" ht="12.75">
      <c r="A48" s="1">
        <v>38</v>
      </c>
      <c r="B48" s="2" t="s">
        <v>37</v>
      </c>
      <c r="C48" s="21">
        <f>'П 11'!D48</f>
        <v>2</v>
      </c>
      <c r="D48" s="21">
        <f>'П 11'!I48</f>
        <v>1</v>
      </c>
      <c r="E48" s="22">
        <f>(C48+D48)/'П 1'!C46</f>
        <v>0.16666666666666666</v>
      </c>
      <c r="F48" s="21">
        <v>3</v>
      </c>
      <c r="G48" s="21">
        <f t="shared" si="0"/>
        <v>13</v>
      </c>
      <c r="H48" s="21">
        <v>9</v>
      </c>
      <c r="I48" s="21">
        <v>3</v>
      </c>
      <c r="J48" s="21">
        <v>1</v>
      </c>
      <c r="K48" s="21">
        <v>0</v>
      </c>
      <c r="L48" s="22">
        <f t="shared" si="1"/>
        <v>0.23076923076923078</v>
      </c>
      <c r="M48" s="22">
        <f t="shared" si="2"/>
        <v>0.1217948717948718</v>
      </c>
      <c r="N48" s="21">
        <f t="shared" si="3"/>
        <v>21</v>
      </c>
    </row>
    <row r="49" spans="1:14" ht="12.75">
      <c r="A49" s="1">
        <v>39</v>
      </c>
      <c r="B49" s="2" t="s">
        <v>38</v>
      </c>
      <c r="C49" s="21">
        <f>'П 11'!D49</f>
        <v>8</v>
      </c>
      <c r="D49" s="21">
        <f>'П 11'!I49</f>
        <v>0</v>
      </c>
      <c r="E49" s="22">
        <f>(C49+D49)/'П 1'!C47</f>
        <v>0.42105263157894735</v>
      </c>
      <c r="F49" s="21">
        <v>10</v>
      </c>
      <c r="G49" s="21">
        <f t="shared" si="0"/>
        <v>48</v>
      </c>
      <c r="H49" s="21">
        <v>13</v>
      </c>
      <c r="I49" s="21">
        <v>10</v>
      </c>
      <c r="J49" s="21">
        <v>3</v>
      </c>
      <c r="K49" s="21">
        <v>22</v>
      </c>
      <c r="L49" s="22">
        <f t="shared" si="1"/>
        <v>0.20833333333333334</v>
      </c>
      <c r="M49" s="22">
        <f t="shared" si="2"/>
        <v>0.2982456140350877</v>
      </c>
      <c r="N49" s="21">
        <f t="shared" si="3"/>
        <v>8</v>
      </c>
    </row>
    <row r="50" spans="1:14" ht="12.75">
      <c r="A50" s="1">
        <v>40</v>
      </c>
      <c r="B50" s="2" t="s">
        <v>39</v>
      </c>
      <c r="C50" s="16">
        <f>'П 11'!D50</f>
        <v>0</v>
      </c>
      <c r="D50" s="16">
        <f>'П 11'!I50</f>
        <v>0</v>
      </c>
      <c r="E50" s="18">
        <f>(C50+D50)/'П 1'!C48</f>
        <v>0</v>
      </c>
      <c r="F50" s="16">
        <v>0</v>
      </c>
      <c r="G50" s="16">
        <f t="shared" si="0"/>
        <v>26</v>
      </c>
      <c r="H50" s="16">
        <v>16</v>
      </c>
      <c r="I50" s="16">
        <v>0</v>
      </c>
      <c r="J50" s="16">
        <v>0</v>
      </c>
      <c r="K50" s="16">
        <v>10</v>
      </c>
      <c r="L50" s="18">
        <f t="shared" si="1"/>
        <v>0</v>
      </c>
      <c r="M50" s="18">
        <f t="shared" si="2"/>
        <v>0</v>
      </c>
      <c r="N50" s="16">
        <v>82</v>
      </c>
    </row>
    <row r="51" spans="1:14" ht="12.75">
      <c r="A51" s="1">
        <v>41</v>
      </c>
      <c r="B51" s="2" t="s">
        <v>40</v>
      </c>
      <c r="C51" s="21">
        <f>'П 11'!D51</f>
        <v>7</v>
      </c>
      <c r="D51" s="21">
        <f>'П 11'!I51</f>
        <v>0</v>
      </c>
      <c r="E51" s="22">
        <f>(C51+D51)/'П 1'!C49</f>
        <v>0.12244897959183666</v>
      </c>
      <c r="F51" s="21">
        <v>7</v>
      </c>
      <c r="G51" s="21">
        <f t="shared" si="0"/>
        <v>72</v>
      </c>
      <c r="H51" s="21">
        <v>28</v>
      </c>
      <c r="I51" s="21">
        <v>9</v>
      </c>
      <c r="J51" s="21">
        <v>35</v>
      </c>
      <c r="K51" s="21">
        <v>0</v>
      </c>
      <c r="L51" s="22">
        <f t="shared" si="1"/>
        <v>0.09722222222222222</v>
      </c>
      <c r="M51" s="22">
        <f t="shared" si="2"/>
        <v>0.07312925170068023</v>
      </c>
      <c r="N51" s="21">
        <f t="shared" si="3"/>
        <v>34</v>
      </c>
    </row>
    <row r="52" spans="1:14" ht="12.75">
      <c r="A52" s="1">
        <v>42</v>
      </c>
      <c r="B52" s="2" t="s">
        <v>41</v>
      </c>
      <c r="C52" s="21">
        <f>'П 11'!D52</f>
        <v>5</v>
      </c>
      <c r="D52" s="21">
        <f>'П 11'!I52</f>
        <v>0</v>
      </c>
      <c r="E52" s="22">
        <f>(C52+D52)/'П 1'!C50</f>
        <v>0.16724706744868034</v>
      </c>
      <c r="F52" s="21">
        <v>5</v>
      </c>
      <c r="G52" s="21">
        <f t="shared" si="0"/>
        <v>26</v>
      </c>
      <c r="H52" s="21">
        <v>5</v>
      </c>
      <c r="I52" s="21">
        <v>5</v>
      </c>
      <c r="J52" s="21">
        <v>6</v>
      </c>
      <c r="K52" s="21">
        <v>10</v>
      </c>
      <c r="L52" s="22">
        <f t="shared" si="1"/>
        <v>0.19230769230769232</v>
      </c>
      <c r="M52" s="22">
        <f t="shared" si="2"/>
        <v>0.11578643131062485</v>
      </c>
      <c r="N52" s="21">
        <f t="shared" si="3"/>
        <v>22</v>
      </c>
    </row>
    <row r="53" spans="1:14" ht="12.75">
      <c r="A53" s="1">
        <v>43</v>
      </c>
      <c r="B53" s="2" t="s">
        <v>42</v>
      </c>
      <c r="C53" s="16">
        <f>'П 11'!D53</f>
        <v>0</v>
      </c>
      <c r="D53" s="16">
        <f>'П 11'!I53</f>
        <v>0</v>
      </c>
      <c r="E53" s="18">
        <f>(C53+D53)/'П 1'!C51</f>
        <v>0</v>
      </c>
      <c r="F53" s="16">
        <v>0</v>
      </c>
      <c r="G53" s="16">
        <f t="shared" si="0"/>
        <v>9</v>
      </c>
      <c r="H53" s="16">
        <v>4</v>
      </c>
      <c r="I53" s="16">
        <v>0</v>
      </c>
      <c r="J53" s="16">
        <v>0</v>
      </c>
      <c r="K53" s="16">
        <v>5</v>
      </c>
      <c r="L53" s="18">
        <f t="shared" si="1"/>
        <v>0</v>
      </c>
      <c r="M53" s="18">
        <f t="shared" si="2"/>
        <v>0</v>
      </c>
      <c r="N53" s="16">
        <v>82</v>
      </c>
    </row>
    <row r="54" spans="1:14" ht="12.75">
      <c r="A54" s="1">
        <v>44</v>
      </c>
      <c r="B54" s="2" t="s">
        <v>43</v>
      </c>
      <c r="C54" s="21">
        <f>'П 11'!D54</f>
        <v>11</v>
      </c>
      <c r="D54" s="21">
        <f>'П 11'!I54</f>
        <v>0</v>
      </c>
      <c r="E54" s="22">
        <f>(C54+D54)/'П 1'!C52</f>
        <v>0.19642857142857142</v>
      </c>
      <c r="F54" s="21">
        <v>13</v>
      </c>
      <c r="G54" s="21">
        <f t="shared" si="0"/>
        <v>227</v>
      </c>
      <c r="H54" s="21">
        <v>201</v>
      </c>
      <c r="I54" s="21">
        <v>13</v>
      </c>
      <c r="J54" s="21">
        <v>5</v>
      </c>
      <c r="K54" s="21">
        <v>8</v>
      </c>
      <c r="L54" s="22">
        <f t="shared" si="1"/>
        <v>0.05726872246696035</v>
      </c>
      <c r="M54" s="22">
        <f t="shared" si="2"/>
        <v>0.10946349905601006</v>
      </c>
      <c r="N54" s="21">
        <f t="shared" si="3"/>
        <v>23</v>
      </c>
    </row>
    <row r="55" spans="1:14" ht="12.75">
      <c r="A55" s="1">
        <v>45</v>
      </c>
      <c r="B55" s="2" t="s">
        <v>44</v>
      </c>
      <c r="C55" s="21">
        <f>'П 11'!D55</f>
        <v>2</v>
      </c>
      <c r="D55" s="21">
        <f>'П 11'!I55</f>
        <v>0</v>
      </c>
      <c r="E55" s="22">
        <f>(C55+D55)/'П 1'!C53</f>
        <v>0.10526315789473684</v>
      </c>
      <c r="F55" s="21">
        <v>2</v>
      </c>
      <c r="G55" s="21">
        <f t="shared" si="0"/>
        <v>55</v>
      </c>
      <c r="H55" s="21">
        <v>39</v>
      </c>
      <c r="I55" s="21">
        <v>2</v>
      </c>
      <c r="J55" s="21">
        <v>0</v>
      </c>
      <c r="K55" s="21">
        <v>14</v>
      </c>
      <c r="L55" s="22">
        <f t="shared" si="1"/>
        <v>0.03636363636363636</v>
      </c>
      <c r="M55" s="22">
        <f t="shared" si="2"/>
        <v>0.05645933014354067</v>
      </c>
      <c r="N55" s="21">
        <f t="shared" si="3"/>
        <v>39</v>
      </c>
    </row>
    <row r="56" spans="1:14" ht="12.75">
      <c r="A56" s="1">
        <v>46</v>
      </c>
      <c r="B56" s="2" t="s">
        <v>45</v>
      </c>
      <c r="C56" s="21">
        <f>'П 11'!D56</f>
        <v>10</v>
      </c>
      <c r="D56" s="21">
        <f>'П 11'!I56</f>
        <v>3</v>
      </c>
      <c r="E56" s="22">
        <f>(C56+D56)/'П 1'!C54</f>
        <v>0.2549019607843137</v>
      </c>
      <c r="F56" s="21">
        <v>14</v>
      </c>
      <c r="G56" s="21">
        <f t="shared" si="0"/>
        <v>104</v>
      </c>
      <c r="H56" s="21">
        <v>70</v>
      </c>
      <c r="I56" s="21">
        <v>13</v>
      </c>
      <c r="J56" s="21">
        <v>9</v>
      </c>
      <c r="K56" s="21">
        <v>12</v>
      </c>
      <c r="L56" s="22">
        <f t="shared" si="1"/>
        <v>0.1346153846153846</v>
      </c>
      <c r="M56" s="22">
        <f t="shared" si="2"/>
        <v>0.16176470588235292</v>
      </c>
      <c r="N56" s="21">
        <f t="shared" si="3"/>
        <v>14</v>
      </c>
    </row>
    <row r="57" spans="1:14" ht="12.75">
      <c r="A57" s="1">
        <v>47</v>
      </c>
      <c r="B57" s="2" t="s">
        <v>46</v>
      </c>
      <c r="C57" s="16">
        <f>'П 11'!D57</f>
        <v>0</v>
      </c>
      <c r="D57" s="16">
        <f>'П 11'!I57</f>
        <v>0</v>
      </c>
      <c r="E57" s="18">
        <f>(C57+D57)/'П 1'!C55</f>
        <v>0</v>
      </c>
      <c r="F57" s="16">
        <v>0</v>
      </c>
      <c r="G57" s="16">
        <f t="shared" si="0"/>
        <v>21</v>
      </c>
      <c r="H57" s="16">
        <v>15</v>
      </c>
      <c r="I57" s="16">
        <v>0</v>
      </c>
      <c r="J57" s="16">
        <v>3</v>
      </c>
      <c r="K57" s="16">
        <v>3</v>
      </c>
      <c r="L57" s="18">
        <f t="shared" si="1"/>
        <v>0</v>
      </c>
      <c r="M57" s="18">
        <f t="shared" si="2"/>
        <v>0</v>
      </c>
      <c r="N57" s="16">
        <v>82</v>
      </c>
    </row>
    <row r="58" spans="1:14" ht="12.75">
      <c r="A58" s="1">
        <v>48</v>
      </c>
      <c r="B58" s="2" t="s">
        <v>47</v>
      </c>
      <c r="C58" s="21">
        <f>'П 11'!D58</f>
        <v>21</v>
      </c>
      <c r="D58" s="21">
        <f>'П 11'!I58</f>
        <v>4</v>
      </c>
      <c r="E58" s="22">
        <f>(C58+D58)/'П 1'!C56</f>
        <v>0.6578947368421053</v>
      </c>
      <c r="F58" s="21">
        <v>31</v>
      </c>
      <c r="G58" s="21">
        <f t="shared" si="0"/>
        <v>105</v>
      </c>
      <c r="H58" s="21">
        <v>40</v>
      </c>
      <c r="I58" s="21">
        <v>31</v>
      </c>
      <c r="J58" s="21">
        <v>15</v>
      </c>
      <c r="K58" s="21">
        <v>19</v>
      </c>
      <c r="L58" s="22">
        <f t="shared" si="1"/>
        <v>0.29523809523809524</v>
      </c>
      <c r="M58" s="22">
        <f t="shared" si="2"/>
        <v>0.5231829573934837</v>
      </c>
      <c r="N58" s="21">
        <f t="shared" si="3"/>
        <v>3</v>
      </c>
    </row>
    <row r="59" spans="1:14" ht="12.75">
      <c r="A59" s="1">
        <v>49</v>
      </c>
      <c r="B59" s="2" t="s">
        <v>48</v>
      </c>
      <c r="C59" s="21">
        <f>'П 11'!D59</f>
        <v>3</v>
      </c>
      <c r="D59" s="21">
        <f>'П 11'!I59</f>
        <v>1</v>
      </c>
      <c r="E59" s="22">
        <f>(C59+D59)/'П 1'!C57</f>
        <v>0.17391304347826086</v>
      </c>
      <c r="F59" s="21">
        <v>5</v>
      </c>
      <c r="G59" s="21">
        <f t="shared" si="0"/>
        <v>40</v>
      </c>
      <c r="H59" s="21">
        <v>20</v>
      </c>
      <c r="I59" s="21">
        <v>5</v>
      </c>
      <c r="J59" s="21">
        <v>4</v>
      </c>
      <c r="K59" s="21">
        <v>11</v>
      </c>
      <c r="L59" s="22">
        <f t="shared" si="1"/>
        <v>0.125</v>
      </c>
      <c r="M59" s="22">
        <f t="shared" si="2"/>
        <v>0.10869565217391304</v>
      </c>
      <c r="N59" s="21">
        <f t="shared" si="3"/>
        <v>24</v>
      </c>
    </row>
    <row r="60" spans="1:14" ht="12.75">
      <c r="A60" s="1">
        <v>50</v>
      </c>
      <c r="B60" s="2" t="s">
        <v>49</v>
      </c>
      <c r="C60" s="21">
        <f>'П 11'!D60</f>
        <v>1</v>
      </c>
      <c r="D60" s="21">
        <f>'П 11'!I60</f>
        <v>0</v>
      </c>
      <c r="E60" s="22">
        <f>(C60+D60)/'П 1'!C58</f>
        <v>0.041666666666666664</v>
      </c>
      <c r="F60" s="21">
        <v>1</v>
      </c>
      <c r="G60" s="21">
        <f t="shared" si="0"/>
        <v>20</v>
      </c>
      <c r="H60" s="21">
        <v>17</v>
      </c>
      <c r="I60" s="21">
        <v>1</v>
      </c>
      <c r="J60" s="21">
        <v>1</v>
      </c>
      <c r="K60" s="21">
        <v>1</v>
      </c>
      <c r="L60" s="22">
        <f t="shared" si="1"/>
        <v>0.05</v>
      </c>
      <c r="M60" s="22">
        <f t="shared" si="2"/>
        <v>0.02291666666666667</v>
      </c>
      <c r="N60" s="21">
        <f t="shared" si="3"/>
        <v>53</v>
      </c>
    </row>
    <row r="61" spans="1:14" ht="12.75">
      <c r="A61" s="1">
        <v>51</v>
      </c>
      <c r="B61" s="2" t="s">
        <v>50</v>
      </c>
      <c r="C61" s="21">
        <f>'П 11'!D61</f>
        <v>6</v>
      </c>
      <c r="D61" s="21">
        <f>'П 11'!I61</f>
        <v>0</v>
      </c>
      <c r="E61" s="22">
        <f>(C61+D61)/'П 1'!C59</f>
        <v>0.13333333333333333</v>
      </c>
      <c r="F61" s="21">
        <v>17</v>
      </c>
      <c r="G61" s="21">
        <f t="shared" si="0"/>
        <v>112</v>
      </c>
      <c r="H61" s="21">
        <v>73</v>
      </c>
      <c r="I61" s="21">
        <v>6</v>
      </c>
      <c r="J61" s="21">
        <v>19</v>
      </c>
      <c r="K61" s="21">
        <v>14</v>
      </c>
      <c r="L61" s="22">
        <f t="shared" si="1"/>
        <v>0.15178571428571427</v>
      </c>
      <c r="M61" s="22">
        <f t="shared" si="2"/>
        <v>0.0869047619047619</v>
      </c>
      <c r="N61" s="21">
        <f t="shared" si="3"/>
        <v>33</v>
      </c>
    </row>
    <row r="62" spans="1:14" ht="12.75">
      <c r="A62" s="1">
        <v>52</v>
      </c>
      <c r="B62" s="2" t="s">
        <v>51</v>
      </c>
      <c r="C62" s="16">
        <f>'П 11'!D62</f>
        <v>0</v>
      </c>
      <c r="D62" s="16">
        <f>'П 11'!I62</f>
        <v>0</v>
      </c>
      <c r="E62" s="18">
        <f>(C62+D62)/'П 1'!C60</f>
        <v>0</v>
      </c>
      <c r="F62" s="16">
        <v>0</v>
      </c>
      <c r="G62" s="16">
        <f t="shared" si="0"/>
        <v>42</v>
      </c>
      <c r="H62" s="16">
        <v>23</v>
      </c>
      <c r="I62" s="16">
        <v>0</v>
      </c>
      <c r="J62" s="16">
        <v>19</v>
      </c>
      <c r="K62" s="16">
        <v>0</v>
      </c>
      <c r="L62" s="18">
        <f t="shared" si="1"/>
        <v>0</v>
      </c>
      <c r="M62" s="18">
        <f t="shared" si="2"/>
        <v>0</v>
      </c>
      <c r="N62" s="16">
        <v>82</v>
      </c>
    </row>
    <row r="63" spans="1:14" ht="12.75">
      <c r="A63" s="1">
        <v>53</v>
      </c>
      <c r="B63" s="2" t="s">
        <v>52</v>
      </c>
      <c r="C63" s="16">
        <f>'П 11'!D63</f>
        <v>0</v>
      </c>
      <c r="D63" s="16">
        <f>'П 11'!I63</f>
        <v>0</v>
      </c>
      <c r="E63" s="18">
        <f>(C63+D63)/'П 1'!C61</f>
        <v>0</v>
      </c>
      <c r="F63" s="16">
        <v>0</v>
      </c>
      <c r="G63" s="16">
        <f t="shared" si="0"/>
        <v>50</v>
      </c>
      <c r="H63" s="16">
        <v>41</v>
      </c>
      <c r="I63" s="16">
        <v>0</v>
      </c>
      <c r="J63" s="16">
        <v>9</v>
      </c>
      <c r="K63" s="16">
        <v>0</v>
      </c>
      <c r="L63" s="18">
        <f t="shared" si="1"/>
        <v>0</v>
      </c>
      <c r="M63" s="18">
        <f t="shared" si="2"/>
        <v>0</v>
      </c>
      <c r="N63" s="16">
        <v>82</v>
      </c>
    </row>
    <row r="64" spans="1:14" ht="12.75">
      <c r="A64" s="1">
        <v>54</v>
      </c>
      <c r="B64" s="2" t="s">
        <v>53</v>
      </c>
      <c r="C64" s="21">
        <f>'П 11'!D64</f>
        <v>14</v>
      </c>
      <c r="D64" s="21">
        <f>'П 11'!I64</f>
        <v>0</v>
      </c>
      <c r="E64" s="22">
        <f>(C64+D64)/'П 1'!C62</f>
        <v>0.2413793103448276</v>
      </c>
      <c r="F64" s="21">
        <v>15</v>
      </c>
      <c r="G64" s="21">
        <f t="shared" si="0"/>
        <v>159</v>
      </c>
      <c r="H64" s="21">
        <v>132</v>
      </c>
      <c r="I64" s="21">
        <v>15</v>
      </c>
      <c r="J64" s="21">
        <v>5</v>
      </c>
      <c r="K64" s="21">
        <v>7</v>
      </c>
      <c r="L64" s="22">
        <f t="shared" si="1"/>
        <v>0.09433962264150944</v>
      </c>
      <c r="M64" s="22">
        <f t="shared" si="2"/>
        <v>0.14346128822381263</v>
      </c>
      <c r="N64" s="21">
        <f t="shared" si="3"/>
        <v>19</v>
      </c>
    </row>
    <row r="65" spans="1:14" ht="12.75">
      <c r="A65" s="1">
        <v>55</v>
      </c>
      <c r="B65" s="2" t="s">
        <v>54</v>
      </c>
      <c r="C65" s="21">
        <f>'П 11'!D65</f>
        <v>0</v>
      </c>
      <c r="D65" s="21">
        <f>'П 11'!I65</f>
        <v>1</v>
      </c>
      <c r="E65" s="22">
        <f>(C65+D65)/'П 1'!C63</f>
        <v>0.041666666666666664</v>
      </c>
      <c r="F65" s="21">
        <v>6</v>
      </c>
      <c r="G65" s="21">
        <f t="shared" si="0"/>
        <v>57</v>
      </c>
      <c r="H65" s="21">
        <v>13</v>
      </c>
      <c r="I65" s="21">
        <v>1</v>
      </c>
      <c r="J65" s="21">
        <v>35</v>
      </c>
      <c r="K65" s="21">
        <v>8</v>
      </c>
      <c r="L65" s="22">
        <f t="shared" si="1"/>
        <v>0.10526315789473684</v>
      </c>
      <c r="M65" s="22">
        <f t="shared" si="2"/>
        <v>0.025219298245614034</v>
      </c>
      <c r="N65" s="21">
        <f t="shared" si="3"/>
        <v>52</v>
      </c>
    </row>
    <row r="66" spans="1:14" ht="12.75">
      <c r="A66" s="1">
        <v>56</v>
      </c>
      <c r="B66" s="2" t="s">
        <v>55</v>
      </c>
      <c r="C66" s="21">
        <f>'П 11'!D66</f>
        <v>7</v>
      </c>
      <c r="D66" s="21">
        <f>'П 11'!I66</f>
        <v>1</v>
      </c>
      <c r="E66" s="22">
        <f>(C66+D66)/'П 1'!C64</f>
        <v>0.16</v>
      </c>
      <c r="F66" s="21">
        <v>9</v>
      </c>
      <c r="G66" s="21">
        <f t="shared" si="0"/>
        <v>129</v>
      </c>
      <c r="H66" s="21">
        <v>56</v>
      </c>
      <c r="I66" s="21">
        <v>9</v>
      </c>
      <c r="J66" s="21">
        <v>21</v>
      </c>
      <c r="K66" s="21">
        <v>43</v>
      </c>
      <c r="L66" s="22">
        <f t="shared" si="1"/>
        <v>0.06976744186046512</v>
      </c>
      <c r="M66" s="22">
        <f t="shared" si="2"/>
        <v>0.09116279069767443</v>
      </c>
      <c r="N66" s="21">
        <f t="shared" si="3"/>
        <v>31</v>
      </c>
    </row>
    <row r="67" spans="1:14" ht="12.75">
      <c r="A67" s="1">
        <v>57</v>
      </c>
      <c r="B67" s="2" t="s">
        <v>56</v>
      </c>
      <c r="C67" s="21">
        <f>'П 11'!D67</f>
        <v>2</v>
      </c>
      <c r="D67" s="21">
        <f>'П 11'!I67</f>
        <v>0</v>
      </c>
      <c r="E67" s="22">
        <f>(C67+D67)/'П 1'!C65</f>
        <v>0.022727272727272728</v>
      </c>
      <c r="F67" s="21">
        <v>0</v>
      </c>
      <c r="G67" s="21">
        <f t="shared" si="0"/>
        <v>32</v>
      </c>
      <c r="H67" s="21">
        <v>22</v>
      </c>
      <c r="I67" s="21">
        <v>2</v>
      </c>
      <c r="J67" s="21">
        <v>3</v>
      </c>
      <c r="K67" s="21">
        <v>5</v>
      </c>
      <c r="L67" s="22">
        <f t="shared" si="1"/>
        <v>0</v>
      </c>
      <c r="M67" s="22">
        <f t="shared" si="2"/>
        <v>0.011363636363636364</v>
      </c>
      <c r="N67" s="21">
        <f t="shared" si="3"/>
        <v>61</v>
      </c>
    </row>
    <row r="68" spans="1:14" ht="12.75">
      <c r="A68" s="1">
        <v>58</v>
      </c>
      <c r="B68" s="2" t="s">
        <v>57</v>
      </c>
      <c r="C68" s="16">
        <f>'П 11'!D68</f>
        <v>0</v>
      </c>
      <c r="D68" s="16">
        <f>'П 11'!I68</f>
        <v>0</v>
      </c>
      <c r="E68" s="18">
        <f>(C68+D68)/'П 1'!C66</f>
        <v>0</v>
      </c>
      <c r="F68" s="16">
        <v>0</v>
      </c>
      <c r="G68" s="16">
        <f t="shared" si="0"/>
        <v>64</v>
      </c>
      <c r="H68" s="16">
        <v>61</v>
      </c>
      <c r="I68" s="16">
        <v>0</v>
      </c>
      <c r="J68" s="16">
        <v>1</v>
      </c>
      <c r="K68" s="16">
        <v>2</v>
      </c>
      <c r="L68" s="18">
        <f t="shared" si="1"/>
        <v>0</v>
      </c>
      <c r="M68" s="18">
        <f t="shared" si="2"/>
        <v>0</v>
      </c>
      <c r="N68" s="16">
        <v>82</v>
      </c>
    </row>
    <row r="69" spans="1:14" ht="12.75">
      <c r="A69" s="1">
        <v>59</v>
      </c>
      <c r="B69" s="2" t="s">
        <v>58</v>
      </c>
      <c r="C69" s="16">
        <f>'П 11'!D69</f>
        <v>0</v>
      </c>
      <c r="D69" s="16">
        <f>'П 11'!I69</f>
        <v>0</v>
      </c>
      <c r="E69" s="18">
        <f>(C69+D69)/'П 1'!C67</f>
        <v>0</v>
      </c>
      <c r="F69" s="16">
        <v>0</v>
      </c>
      <c r="G69" s="16">
        <f t="shared" si="0"/>
        <v>28</v>
      </c>
      <c r="H69" s="16">
        <v>23</v>
      </c>
      <c r="I69" s="16">
        <v>0</v>
      </c>
      <c r="J69" s="16">
        <v>3</v>
      </c>
      <c r="K69" s="16">
        <v>2</v>
      </c>
      <c r="L69" s="18">
        <f t="shared" si="1"/>
        <v>0</v>
      </c>
      <c r="M69" s="18">
        <f t="shared" si="2"/>
        <v>0</v>
      </c>
      <c r="N69" s="16">
        <v>82</v>
      </c>
    </row>
    <row r="70" spans="1:14" ht="12.75">
      <c r="A70" s="1">
        <v>60</v>
      </c>
      <c r="B70" s="2" t="s">
        <v>59</v>
      </c>
      <c r="C70" s="21">
        <f>'П 11'!D70</f>
        <v>2</v>
      </c>
      <c r="D70" s="21">
        <f>'П 11'!I70</f>
        <v>0</v>
      </c>
      <c r="E70" s="22">
        <f>(C70+D70)/'П 1'!C68</f>
        <v>0.03225806451612903</v>
      </c>
      <c r="F70" s="21">
        <v>1</v>
      </c>
      <c r="G70" s="21">
        <f t="shared" si="0"/>
        <v>82</v>
      </c>
      <c r="H70" s="21">
        <v>57</v>
      </c>
      <c r="I70" s="21">
        <v>2</v>
      </c>
      <c r="J70" s="21">
        <v>2</v>
      </c>
      <c r="K70" s="21">
        <v>21</v>
      </c>
      <c r="L70" s="22">
        <f t="shared" si="1"/>
        <v>0.012195121951219513</v>
      </c>
      <c r="M70" s="22">
        <f t="shared" si="2"/>
        <v>0.016522423288749016</v>
      </c>
      <c r="N70" s="21">
        <f t="shared" si="3"/>
        <v>57</v>
      </c>
    </row>
    <row r="71" spans="1:14" ht="12.75">
      <c r="A71" s="1">
        <v>61</v>
      </c>
      <c r="B71" s="2" t="s">
        <v>60</v>
      </c>
      <c r="C71" s="21">
        <f>'П 11'!D71</f>
        <v>2</v>
      </c>
      <c r="D71" s="21">
        <f>'П 11'!I71</f>
        <v>0</v>
      </c>
      <c r="E71" s="22">
        <f>(C71+D71)/'П 1'!C69</f>
        <v>0.10526315789473684</v>
      </c>
      <c r="F71" s="21">
        <v>3</v>
      </c>
      <c r="G71" s="21">
        <f t="shared" si="0"/>
        <v>9</v>
      </c>
      <c r="H71" s="21">
        <v>5</v>
      </c>
      <c r="I71" s="21">
        <v>2</v>
      </c>
      <c r="J71" s="21">
        <v>1</v>
      </c>
      <c r="K71" s="21">
        <v>1</v>
      </c>
      <c r="L71" s="22">
        <f t="shared" si="1"/>
        <v>0.3333333333333333</v>
      </c>
      <c r="M71" s="22">
        <f t="shared" si="2"/>
        <v>0.08771929824561402</v>
      </c>
      <c r="N71" s="21">
        <f t="shared" si="3"/>
        <v>32</v>
      </c>
    </row>
    <row r="72" spans="1:14" ht="12.75">
      <c r="A72" s="1">
        <v>62</v>
      </c>
      <c r="B72" s="2" t="s">
        <v>61</v>
      </c>
      <c r="C72" s="21">
        <f>'П 11'!D72</f>
        <v>2</v>
      </c>
      <c r="D72" s="21">
        <f>'П 11'!I72</f>
        <v>1</v>
      </c>
      <c r="E72" s="22">
        <f>(C72+D72)/'П 1'!C70</f>
        <v>0.12</v>
      </c>
      <c r="F72" s="21">
        <v>3</v>
      </c>
      <c r="G72" s="21">
        <f t="shared" si="0"/>
        <v>60</v>
      </c>
      <c r="H72" s="21">
        <v>37</v>
      </c>
      <c r="I72" s="21">
        <v>3</v>
      </c>
      <c r="J72" s="21">
        <v>4</v>
      </c>
      <c r="K72" s="21">
        <v>16</v>
      </c>
      <c r="L72" s="22">
        <f t="shared" si="1"/>
        <v>0.05</v>
      </c>
      <c r="M72" s="22">
        <f t="shared" si="2"/>
        <v>0.066</v>
      </c>
      <c r="N72" s="21">
        <f t="shared" si="3"/>
        <v>37</v>
      </c>
    </row>
    <row r="73" spans="1:14" ht="12.75">
      <c r="A73" s="1">
        <v>63</v>
      </c>
      <c r="B73" s="2" t="s">
        <v>62</v>
      </c>
      <c r="C73" s="21">
        <f>'П 11'!D73</f>
        <v>3</v>
      </c>
      <c r="D73" s="21">
        <f>'П 11'!I73</f>
        <v>0</v>
      </c>
      <c r="E73" s="22">
        <f>(C73+D73)/'П 1'!C71</f>
        <v>0.07317073170731707</v>
      </c>
      <c r="F73" s="21">
        <v>3</v>
      </c>
      <c r="G73" s="21">
        <f t="shared" si="0"/>
        <v>38</v>
      </c>
      <c r="H73" s="21">
        <v>31</v>
      </c>
      <c r="I73" s="21">
        <v>3</v>
      </c>
      <c r="J73" s="21">
        <v>1</v>
      </c>
      <c r="K73" s="21">
        <v>3</v>
      </c>
      <c r="L73" s="22">
        <f t="shared" si="1"/>
        <v>0.07894736842105263</v>
      </c>
      <c r="M73" s="22">
        <f t="shared" si="2"/>
        <v>0.04236200256739409</v>
      </c>
      <c r="N73" s="21">
        <f t="shared" si="3"/>
        <v>45</v>
      </c>
    </row>
    <row r="74" spans="1:14" ht="12.75">
      <c r="A74" s="1">
        <v>64</v>
      </c>
      <c r="B74" s="2" t="s">
        <v>63</v>
      </c>
      <c r="C74" s="21">
        <f>'П 11'!D74</f>
        <v>1</v>
      </c>
      <c r="D74" s="21">
        <f>'П 11'!I74</f>
        <v>1</v>
      </c>
      <c r="E74" s="22">
        <f>(C74+D74)/'П 1'!C72</f>
        <v>0.08</v>
      </c>
      <c r="F74" s="21">
        <v>10</v>
      </c>
      <c r="G74" s="21">
        <f t="shared" si="0"/>
        <v>111</v>
      </c>
      <c r="H74" s="21">
        <v>84</v>
      </c>
      <c r="I74" s="21">
        <v>10</v>
      </c>
      <c r="J74" s="21">
        <v>0</v>
      </c>
      <c r="K74" s="21">
        <v>17</v>
      </c>
      <c r="L74" s="22">
        <f t="shared" si="1"/>
        <v>0.09009009009009009</v>
      </c>
      <c r="M74" s="22">
        <f t="shared" si="2"/>
        <v>0.047207207207207204</v>
      </c>
      <c r="N74" s="21">
        <f t="shared" si="3"/>
        <v>44</v>
      </c>
    </row>
    <row r="75" spans="1:14" ht="12.75">
      <c r="A75" s="1">
        <v>65</v>
      </c>
      <c r="B75" s="2" t="s">
        <v>64</v>
      </c>
      <c r="C75" s="21">
        <f>'П 11'!D75</f>
        <v>53</v>
      </c>
      <c r="D75" s="21">
        <f>'П 11'!I75</f>
        <v>2</v>
      </c>
      <c r="E75" s="22">
        <f>(C75+D75)/'П 1'!C73</f>
        <v>1.03125</v>
      </c>
      <c r="F75" s="21">
        <v>55</v>
      </c>
      <c r="G75" s="21">
        <f t="shared" si="0"/>
        <v>174</v>
      </c>
      <c r="H75" s="21">
        <v>72</v>
      </c>
      <c r="I75" s="21">
        <v>55</v>
      </c>
      <c r="J75" s="21">
        <v>8</v>
      </c>
      <c r="K75" s="21">
        <v>39</v>
      </c>
      <c r="L75" s="22">
        <f t="shared" si="1"/>
        <v>0.3160919540229885</v>
      </c>
      <c r="M75" s="22">
        <f t="shared" si="2"/>
        <v>0.8415948275862069</v>
      </c>
      <c r="N75" s="21">
        <f t="shared" si="3"/>
        <v>1</v>
      </c>
    </row>
    <row r="76" spans="1:14" ht="12.75">
      <c r="A76" s="1">
        <v>66</v>
      </c>
      <c r="B76" s="2" t="s">
        <v>65</v>
      </c>
      <c r="C76" s="21">
        <f>'П 11'!D76</f>
        <v>1</v>
      </c>
      <c r="D76" s="21">
        <f>'П 11'!I76</f>
        <v>0</v>
      </c>
      <c r="E76" s="22">
        <f>(C76+D76)/'П 1'!C74</f>
        <v>0.03125</v>
      </c>
      <c r="F76" s="21">
        <v>1</v>
      </c>
      <c r="G76" s="21">
        <f aca="true" t="shared" si="4" ref="G76:G92">H76+I76+J76+K76</f>
        <v>40</v>
      </c>
      <c r="H76" s="21">
        <v>29</v>
      </c>
      <c r="I76" s="21">
        <v>1</v>
      </c>
      <c r="J76" s="21">
        <v>5</v>
      </c>
      <c r="K76" s="21">
        <v>5</v>
      </c>
      <c r="L76" s="22">
        <f aca="true" t="shared" si="5" ref="L76:L92">F76/G76</f>
        <v>0.025</v>
      </c>
      <c r="M76" s="22">
        <f aca="true" t="shared" si="6" ref="M76:M92">(0.5+L76)*E76</f>
        <v>0.01640625</v>
      </c>
      <c r="N76" s="21">
        <f aca="true" t="shared" si="7" ref="N76:N92">RANK(M76,M$11:M$92,0)</f>
        <v>58</v>
      </c>
    </row>
    <row r="77" spans="1:14" ht="12.75">
      <c r="A77" s="1">
        <v>67</v>
      </c>
      <c r="B77" s="2" t="s">
        <v>66</v>
      </c>
      <c r="C77" s="21">
        <f>'П 11'!D77</f>
        <v>1</v>
      </c>
      <c r="D77" s="21">
        <f>'П 11'!I77</f>
        <v>1</v>
      </c>
      <c r="E77" s="22">
        <f>(C77+D77)/'П 1'!C75</f>
        <v>0.0625</v>
      </c>
      <c r="F77" s="21">
        <v>2</v>
      </c>
      <c r="G77" s="21">
        <f t="shared" si="4"/>
        <v>60</v>
      </c>
      <c r="H77" s="21">
        <v>19</v>
      </c>
      <c r="I77" s="21">
        <v>2</v>
      </c>
      <c r="J77" s="21">
        <v>27</v>
      </c>
      <c r="K77" s="21">
        <v>12</v>
      </c>
      <c r="L77" s="22">
        <f t="shared" si="5"/>
        <v>0.03333333333333333</v>
      </c>
      <c r="M77" s="22">
        <f t="shared" si="6"/>
        <v>0.03333333333333333</v>
      </c>
      <c r="N77" s="21">
        <f t="shared" si="7"/>
        <v>48</v>
      </c>
    </row>
    <row r="78" spans="1:14" ht="12.75">
      <c r="A78" s="1">
        <v>68</v>
      </c>
      <c r="B78" s="2" t="s">
        <v>67</v>
      </c>
      <c r="C78" s="16">
        <f>'П 11'!D78</f>
        <v>0</v>
      </c>
      <c r="D78" s="16">
        <f>'П 11'!I78</f>
        <v>0</v>
      </c>
      <c r="E78" s="18">
        <f>(C78+D78)/'П 1'!C76</f>
        <v>0</v>
      </c>
      <c r="F78" s="16">
        <v>0</v>
      </c>
      <c r="G78" s="16">
        <f t="shared" si="4"/>
        <v>36</v>
      </c>
      <c r="H78" s="16">
        <v>35</v>
      </c>
      <c r="I78" s="16">
        <v>0</v>
      </c>
      <c r="J78" s="16">
        <v>1</v>
      </c>
      <c r="K78" s="16">
        <v>0</v>
      </c>
      <c r="L78" s="18">
        <f t="shared" si="5"/>
        <v>0</v>
      </c>
      <c r="M78" s="18">
        <f t="shared" si="6"/>
        <v>0</v>
      </c>
      <c r="N78" s="16">
        <v>82</v>
      </c>
    </row>
    <row r="79" spans="1:14" ht="12.75">
      <c r="A79" s="1">
        <v>69</v>
      </c>
      <c r="B79" s="2" t="s">
        <v>68</v>
      </c>
      <c r="C79" s="21">
        <f>'П 11'!D79</f>
        <v>2</v>
      </c>
      <c r="D79" s="21">
        <f>'П 11'!I79</f>
        <v>0</v>
      </c>
      <c r="E79" s="22">
        <f>(C79+D79)/'П 1'!C77</f>
        <v>0.1743075453677173</v>
      </c>
      <c r="F79" s="21">
        <v>2</v>
      </c>
      <c r="G79" s="21">
        <f t="shared" si="4"/>
        <v>17</v>
      </c>
      <c r="H79" s="21">
        <v>2</v>
      </c>
      <c r="I79" s="21">
        <v>2</v>
      </c>
      <c r="J79" s="21">
        <v>7</v>
      </c>
      <c r="K79" s="21">
        <v>6</v>
      </c>
      <c r="L79" s="22">
        <f t="shared" si="5"/>
        <v>0.11764705882352941</v>
      </c>
      <c r="M79" s="22">
        <f t="shared" si="6"/>
        <v>0.10766054272711952</v>
      </c>
      <c r="N79" s="21">
        <f t="shared" si="7"/>
        <v>25</v>
      </c>
    </row>
    <row r="80" spans="1:14" ht="12.75">
      <c r="A80" s="1">
        <v>70</v>
      </c>
      <c r="B80" s="2" t="s">
        <v>69</v>
      </c>
      <c r="C80" s="21">
        <f>'П 11'!D80</f>
        <v>13</v>
      </c>
      <c r="D80" s="21">
        <f>'П 11'!I80</f>
        <v>0</v>
      </c>
      <c r="E80" s="22">
        <f>(C80+D80)/'П 1'!C78</f>
        <v>0.37142857142857144</v>
      </c>
      <c r="F80" s="21">
        <v>12</v>
      </c>
      <c r="G80" s="21">
        <f t="shared" si="4"/>
        <v>73</v>
      </c>
      <c r="H80" s="21">
        <v>25</v>
      </c>
      <c r="I80" s="21">
        <v>13</v>
      </c>
      <c r="J80" s="21">
        <v>4</v>
      </c>
      <c r="K80" s="21">
        <v>31</v>
      </c>
      <c r="L80" s="22">
        <f t="shared" si="5"/>
        <v>0.1643835616438356</v>
      </c>
      <c r="M80" s="22">
        <f t="shared" si="6"/>
        <v>0.24677103718199608</v>
      </c>
      <c r="N80" s="21">
        <f t="shared" si="7"/>
        <v>9</v>
      </c>
    </row>
    <row r="81" spans="1:14" ht="12.75">
      <c r="A81" s="1">
        <v>71</v>
      </c>
      <c r="B81" s="2" t="s">
        <v>70</v>
      </c>
      <c r="C81" s="21">
        <f>'П 11'!D81</f>
        <v>4</v>
      </c>
      <c r="D81" s="21">
        <f>'П 11'!I81</f>
        <v>0</v>
      </c>
      <c r="E81" s="22">
        <f>(C81+D81)/'П 1'!C79</f>
        <v>0.10256410256410256</v>
      </c>
      <c r="F81" s="21">
        <v>3</v>
      </c>
      <c r="G81" s="21">
        <f t="shared" si="4"/>
        <v>94</v>
      </c>
      <c r="H81" s="21">
        <v>35</v>
      </c>
      <c r="I81" s="21">
        <v>5</v>
      </c>
      <c r="J81" s="21">
        <v>41</v>
      </c>
      <c r="K81" s="21">
        <v>13</v>
      </c>
      <c r="L81" s="22">
        <f t="shared" si="5"/>
        <v>0.031914893617021274</v>
      </c>
      <c r="M81" s="22">
        <f t="shared" si="6"/>
        <v>0.05455537370430987</v>
      </c>
      <c r="N81" s="21">
        <f t="shared" si="7"/>
        <v>40</v>
      </c>
    </row>
    <row r="82" spans="1:14" ht="12.75">
      <c r="A82" s="1">
        <v>72</v>
      </c>
      <c r="B82" s="2" t="s">
        <v>71</v>
      </c>
      <c r="C82" s="21">
        <f>'П 11'!D82</f>
        <v>0</v>
      </c>
      <c r="D82" s="21">
        <f>'П 11'!I82</f>
        <v>1</v>
      </c>
      <c r="E82" s="22">
        <f>(C82+D82)/'П 1'!C80</f>
        <v>0.03755868544600939</v>
      </c>
      <c r="F82" s="21">
        <v>1</v>
      </c>
      <c r="G82" s="21">
        <f t="shared" si="4"/>
        <v>49</v>
      </c>
      <c r="H82" s="21">
        <v>28</v>
      </c>
      <c r="I82" s="21">
        <v>1</v>
      </c>
      <c r="J82" s="21">
        <v>9</v>
      </c>
      <c r="K82" s="21">
        <v>11</v>
      </c>
      <c r="L82" s="22">
        <f t="shared" si="5"/>
        <v>0.02040816326530612</v>
      </c>
      <c r="M82" s="22">
        <f t="shared" si="6"/>
        <v>0.01954584650761713</v>
      </c>
      <c r="N82" s="21">
        <f t="shared" si="7"/>
        <v>55</v>
      </c>
    </row>
    <row r="83" spans="1:14" ht="12.75">
      <c r="A83" s="1">
        <v>73</v>
      </c>
      <c r="B83" s="2" t="s">
        <v>72</v>
      </c>
      <c r="C83" s="21">
        <f>'П 11'!D83</f>
        <v>10</v>
      </c>
      <c r="D83" s="21">
        <f>'П 11'!I83</f>
        <v>0</v>
      </c>
      <c r="E83" s="22">
        <f>(C83+D83)/'П 1'!C81</f>
        <v>0.24936803989888642</v>
      </c>
      <c r="F83" s="21">
        <v>10</v>
      </c>
      <c r="G83" s="21">
        <f t="shared" si="4"/>
        <v>65</v>
      </c>
      <c r="H83" s="21">
        <v>36</v>
      </c>
      <c r="I83" s="21">
        <v>10</v>
      </c>
      <c r="J83" s="21">
        <v>12</v>
      </c>
      <c r="K83" s="21">
        <v>7</v>
      </c>
      <c r="L83" s="22">
        <f t="shared" si="5"/>
        <v>0.15384615384615385</v>
      </c>
      <c r="M83" s="22">
        <f t="shared" si="6"/>
        <v>0.16304833378004113</v>
      </c>
      <c r="N83" s="21">
        <f t="shared" si="7"/>
        <v>13</v>
      </c>
    </row>
    <row r="84" spans="1:14" ht="12.75">
      <c r="A84" s="1">
        <v>74</v>
      </c>
      <c r="B84" s="2" t="s">
        <v>73</v>
      </c>
      <c r="C84" s="21">
        <f>'П 11'!D84</f>
        <v>1</v>
      </c>
      <c r="D84" s="21">
        <f>'П 11'!I84</f>
        <v>0</v>
      </c>
      <c r="E84" s="22">
        <f>(C84+D84)/'П 1'!C82</f>
        <v>0.05680049797696857</v>
      </c>
      <c r="F84" s="21">
        <v>5</v>
      </c>
      <c r="G84" s="21">
        <f t="shared" si="4"/>
        <v>24</v>
      </c>
      <c r="H84" s="21">
        <v>16</v>
      </c>
      <c r="I84" s="21">
        <v>2</v>
      </c>
      <c r="J84" s="21">
        <v>3</v>
      </c>
      <c r="K84" s="21">
        <v>3</v>
      </c>
      <c r="L84" s="22">
        <f t="shared" si="5"/>
        <v>0.20833333333333334</v>
      </c>
      <c r="M84" s="22">
        <f t="shared" si="6"/>
        <v>0.0402336860670194</v>
      </c>
      <c r="N84" s="21">
        <f t="shared" si="7"/>
        <v>46</v>
      </c>
    </row>
    <row r="85" spans="1:14" ht="12.75">
      <c r="A85" s="1">
        <v>75</v>
      </c>
      <c r="B85" s="2" t="s">
        <v>74</v>
      </c>
      <c r="C85" s="21">
        <f>'П 11'!D85</f>
        <v>4</v>
      </c>
      <c r="D85" s="21">
        <f>'П 11'!I85</f>
        <v>0</v>
      </c>
      <c r="E85" s="22">
        <f>(C85+D85)/'П 1'!C83</f>
        <v>0.15494004032685982</v>
      </c>
      <c r="F85" s="21">
        <v>4</v>
      </c>
      <c r="G85" s="21">
        <f t="shared" si="4"/>
        <v>28</v>
      </c>
      <c r="H85" s="21">
        <v>13</v>
      </c>
      <c r="I85" s="21">
        <v>4</v>
      </c>
      <c r="J85" s="21">
        <v>1</v>
      </c>
      <c r="K85" s="21">
        <v>10</v>
      </c>
      <c r="L85" s="22">
        <f t="shared" si="5"/>
        <v>0.14285714285714285</v>
      </c>
      <c r="M85" s="22">
        <f t="shared" si="6"/>
        <v>0.09960431163869558</v>
      </c>
      <c r="N85" s="21">
        <f t="shared" si="7"/>
        <v>28</v>
      </c>
    </row>
    <row r="86" spans="1:14" ht="12.75">
      <c r="A86" s="1">
        <v>76</v>
      </c>
      <c r="B86" s="2" t="s">
        <v>75</v>
      </c>
      <c r="C86" s="21">
        <f>'П 11'!D86</f>
        <v>3</v>
      </c>
      <c r="D86" s="21">
        <f>'П 11'!I86</f>
        <v>0</v>
      </c>
      <c r="E86" s="22">
        <f>(C86+D86)/'П 1'!C84</f>
        <v>0.058823529411764705</v>
      </c>
      <c r="F86" s="21">
        <v>2</v>
      </c>
      <c r="G86" s="21">
        <f t="shared" si="4"/>
        <v>50</v>
      </c>
      <c r="H86" s="21">
        <v>33</v>
      </c>
      <c r="I86" s="21">
        <v>3</v>
      </c>
      <c r="J86" s="21">
        <v>2</v>
      </c>
      <c r="K86" s="21">
        <v>12</v>
      </c>
      <c r="L86" s="22">
        <f t="shared" si="5"/>
        <v>0.04</v>
      </c>
      <c r="M86" s="22">
        <f t="shared" si="6"/>
        <v>0.031764705882352945</v>
      </c>
      <c r="N86" s="21">
        <f t="shared" si="7"/>
        <v>49</v>
      </c>
    </row>
    <row r="87" spans="1:14" ht="12.75">
      <c r="A87" s="1">
        <v>77</v>
      </c>
      <c r="B87" s="2" t="s">
        <v>76</v>
      </c>
      <c r="C87" s="16">
        <f>'П 11'!D87</f>
        <v>0</v>
      </c>
      <c r="D87" s="16">
        <f>'П 11'!I87</f>
        <v>0</v>
      </c>
      <c r="E87" s="18">
        <f>(C87+D87)/'П 1'!C85</f>
        <v>0</v>
      </c>
      <c r="F87" s="16">
        <v>0</v>
      </c>
      <c r="G87" s="16">
        <f t="shared" si="4"/>
        <v>25</v>
      </c>
      <c r="H87" s="16">
        <v>13</v>
      </c>
      <c r="I87" s="16">
        <v>0</v>
      </c>
      <c r="J87" s="16">
        <v>0</v>
      </c>
      <c r="K87" s="16">
        <v>12</v>
      </c>
      <c r="L87" s="18">
        <f t="shared" si="5"/>
        <v>0</v>
      </c>
      <c r="M87" s="18">
        <f t="shared" si="6"/>
        <v>0</v>
      </c>
      <c r="N87" s="16">
        <v>82</v>
      </c>
    </row>
    <row r="88" spans="1:14" ht="12.75">
      <c r="A88" s="1">
        <v>78</v>
      </c>
      <c r="B88" s="2" t="s">
        <v>77</v>
      </c>
      <c r="C88" s="21">
        <f>'П 11'!D88</f>
        <v>2</v>
      </c>
      <c r="D88" s="21">
        <f>'П 11'!I88</f>
        <v>0</v>
      </c>
      <c r="E88" s="22">
        <f>(C88+D88)/'П 1'!C86</f>
        <v>0.08333333333333333</v>
      </c>
      <c r="F88" s="21">
        <v>2</v>
      </c>
      <c r="G88" s="21">
        <f t="shared" si="4"/>
        <v>17</v>
      </c>
      <c r="H88" s="21">
        <v>12</v>
      </c>
      <c r="I88" s="21">
        <v>2</v>
      </c>
      <c r="J88" s="21">
        <v>2</v>
      </c>
      <c r="K88" s="21">
        <v>1</v>
      </c>
      <c r="L88" s="22">
        <f t="shared" si="5"/>
        <v>0.11764705882352941</v>
      </c>
      <c r="M88" s="22">
        <f t="shared" si="6"/>
        <v>0.051470588235294115</v>
      </c>
      <c r="N88" s="21">
        <f t="shared" si="7"/>
        <v>41</v>
      </c>
    </row>
    <row r="89" spans="1:14" ht="12.75">
      <c r="A89" s="1">
        <v>79</v>
      </c>
      <c r="B89" s="2" t="s">
        <v>78</v>
      </c>
      <c r="C89" s="16">
        <f>'П 11'!D89</f>
        <v>0</v>
      </c>
      <c r="D89" s="16">
        <f>'П 11'!I89</f>
        <v>0</v>
      </c>
      <c r="E89" s="18">
        <f>(C89+D89)/'П 1'!C87</f>
        <v>0</v>
      </c>
      <c r="F89" s="16">
        <v>0</v>
      </c>
      <c r="G89" s="16">
        <f t="shared" si="4"/>
        <v>1</v>
      </c>
      <c r="H89" s="16">
        <v>1</v>
      </c>
      <c r="I89" s="16">
        <v>0</v>
      </c>
      <c r="J89" s="16">
        <v>0</v>
      </c>
      <c r="K89" s="16">
        <v>0</v>
      </c>
      <c r="L89" s="18">
        <f t="shared" si="5"/>
        <v>0</v>
      </c>
      <c r="M89" s="18">
        <f t="shared" si="6"/>
        <v>0</v>
      </c>
      <c r="N89" s="16">
        <v>82</v>
      </c>
    </row>
    <row r="90" spans="1:14" ht="12.75">
      <c r="A90" s="1">
        <v>80</v>
      </c>
      <c r="B90" s="2" t="s">
        <v>79</v>
      </c>
      <c r="C90" s="21">
        <f>'П 11'!D90</f>
        <v>1</v>
      </c>
      <c r="D90" s="21">
        <f>'П 11'!I90</f>
        <v>1</v>
      </c>
      <c r="E90" s="22">
        <f>(C90+D90)/'П 1'!C88</f>
        <v>0.07135874877810361</v>
      </c>
      <c r="F90" s="21">
        <v>3</v>
      </c>
      <c r="G90" s="21">
        <f t="shared" si="4"/>
        <v>16</v>
      </c>
      <c r="H90" s="21">
        <v>4</v>
      </c>
      <c r="I90" s="21">
        <v>3</v>
      </c>
      <c r="J90" s="21">
        <v>1</v>
      </c>
      <c r="K90" s="21">
        <v>8</v>
      </c>
      <c r="L90" s="22">
        <f t="shared" si="5"/>
        <v>0.1875</v>
      </c>
      <c r="M90" s="22">
        <f t="shared" si="6"/>
        <v>0.049059139784946235</v>
      </c>
      <c r="N90" s="21">
        <f t="shared" si="7"/>
        <v>43</v>
      </c>
    </row>
    <row r="91" spans="1:14" ht="12.75">
      <c r="A91" s="1">
        <v>81</v>
      </c>
      <c r="B91" s="2" t="s">
        <v>80</v>
      </c>
      <c r="C91" s="21">
        <f>'П 11'!D91</f>
        <v>1</v>
      </c>
      <c r="D91" s="21">
        <f>'П 11'!I91</f>
        <v>0</v>
      </c>
      <c r="E91" s="22">
        <f>(C91+D91)/'П 1'!C89</f>
        <v>0.05351906158357771</v>
      </c>
      <c r="F91" s="21">
        <v>4</v>
      </c>
      <c r="G91" s="21">
        <f t="shared" si="4"/>
        <v>99</v>
      </c>
      <c r="H91" s="21">
        <v>37</v>
      </c>
      <c r="I91" s="21">
        <v>1</v>
      </c>
      <c r="J91" s="21">
        <v>23</v>
      </c>
      <c r="K91" s="21">
        <v>38</v>
      </c>
      <c r="L91" s="22">
        <f t="shared" si="5"/>
        <v>0.04040404040404041</v>
      </c>
      <c r="M91" s="22">
        <f t="shared" si="6"/>
        <v>0.028921917118398057</v>
      </c>
      <c r="N91" s="21">
        <f t="shared" si="7"/>
        <v>51</v>
      </c>
    </row>
    <row r="92" spans="1:14" ht="12.75">
      <c r="A92" s="1">
        <v>82</v>
      </c>
      <c r="B92" s="2" t="s">
        <v>81</v>
      </c>
      <c r="C92" s="21">
        <f>'П 11'!D92</f>
        <v>3</v>
      </c>
      <c r="D92" s="21">
        <f>'П 11'!I92</f>
        <v>4</v>
      </c>
      <c r="E92" s="22">
        <f>(C92+D92)/'П 1'!C90</f>
        <v>0.21875</v>
      </c>
      <c r="F92" s="21">
        <v>8</v>
      </c>
      <c r="G92" s="21">
        <f t="shared" si="4"/>
        <v>55</v>
      </c>
      <c r="H92" s="21">
        <v>37</v>
      </c>
      <c r="I92" s="21">
        <v>8</v>
      </c>
      <c r="J92" s="21">
        <v>3</v>
      </c>
      <c r="K92" s="21">
        <v>7</v>
      </c>
      <c r="L92" s="22">
        <f t="shared" si="5"/>
        <v>0.14545454545454545</v>
      </c>
      <c r="M92" s="22">
        <f t="shared" si="6"/>
        <v>0.14119318181818183</v>
      </c>
      <c r="N92" s="21">
        <f t="shared" si="7"/>
        <v>20</v>
      </c>
    </row>
  </sheetData>
  <sheetProtection/>
  <mergeCells count="1">
    <mergeCell ref="B3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</sheetPr>
  <dimension ref="A3:N92"/>
  <sheetViews>
    <sheetView zoomScalePageLayoutView="0" workbookViewId="0" topLeftCell="A4">
      <selection activeCell="D13" sqref="D13"/>
    </sheetView>
  </sheetViews>
  <sheetFormatPr defaultColWidth="9.140625" defaultRowHeight="12.75"/>
  <cols>
    <col min="1" max="1" width="3.421875" style="0" customWidth="1"/>
    <col min="2" max="2" width="28.28125" style="0" customWidth="1"/>
    <col min="3" max="3" width="18.140625" style="0" customWidth="1"/>
    <col min="4" max="4" width="17.421875" style="0" customWidth="1"/>
    <col min="5" max="5" width="14.8515625" style="0" customWidth="1"/>
    <col min="6" max="6" width="22.8515625" style="0" customWidth="1"/>
    <col min="7" max="7" width="17.57421875" style="0" customWidth="1"/>
  </cols>
  <sheetData>
    <row r="3" spans="2:14" ht="41.25" customHeight="1">
      <c r="B3" s="97" t="s">
        <v>263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31.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10" spans="1:9" ht="39">
      <c r="A10" s="15"/>
      <c r="B10" s="15"/>
      <c r="C10" s="73" t="s">
        <v>264</v>
      </c>
      <c r="D10" s="73" t="s">
        <v>265</v>
      </c>
      <c r="E10" s="11" t="s">
        <v>113</v>
      </c>
      <c r="F10" s="73" t="s">
        <v>266</v>
      </c>
      <c r="G10" s="11" t="s">
        <v>183</v>
      </c>
      <c r="H10" s="11" t="s">
        <v>267</v>
      </c>
      <c r="I10" s="11" t="s">
        <v>262</v>
      </c>
    </row>
    <row r="11" spans="1:9" ht="12.75">
      <c r="A11" s="5">
        <v>1</v>
      </c>
      <c r="B11" s="6" t="s">
        <v>0</v>
      </c>
      <c r="C11" s="74">
        <v>0</v>
      </c>
      <c r="D11" s="75">
        <v>0</v>
      </c>
      <c r="E11" s="76">
        <f>(C11+D11)/'П 1'!C9</f>
        <v>0</v>
      </c>
      <c r="F11" s="75">
        <v>0</v>
      </c>
      <c r="G11" s="89">
        <v>0</v>
      </c>
      <c r="H11" s="89">
        <f aca="true" t="shared" si="0" ref="H11:H75">G11*E11</f>
        <v>0</v>
      </c>
      <c r="I11" s="92">
        <v>9</v>
      </c>
    </row>
    <row r="12" spans="1:9" ht="12.75">
      <c r="A12" s="1">
        <v>2</v>
      </c>
      <c r="B12" s="2" t="s">
        <v>1</v>
      </c>
      <c r="C12" s="74">
        <v>0</v>
      </c>
      <c r="D12" s="75">
        <v>0</v>
      </c>
      <c r="E12" s="76">
        <f>(C12+D12)/'П 1'!C10</f>
        <v>0</v>
      </c>
      <c r="F12" s="75">
        <v>0</v>
      </c>
      <c r="G12" s="89">
        <v>0</v>
      </c>
      <c r="H12" s="89">
        <f t="shared" si="0"/>
        <v>0</v>
      </c>
      <c r="I12" s="92">
        <v>9</v>
      </c>
    </row>
    <row r="13" spans="1:9" ht="12.75">
      <c r="A13" s="1">
        <v>3</v>
      </c>
      <c r="B13" s="2" t="s">
        <v>2</v>
      </c>
      <c r="C13" s="74">
        <v>0</v>
      </c>
      <c r="D13" s="75">
        <v>0</v>
      </c>
      <c r="E13" s="76">
        <f>(C13+D13)/'П 1'!C11</f>
        <v>0</v>
      </c>
      <c r="F13" s="75">
        <v>0</v>
      </c>
      <c r="G13" s="89">
        <v>0</v>
      </c>
      <c r="H13" s="89">
        <f t="shared" si="0"/>
        <v>0</v>
      </c>
      <c r="I13" s="92">
        <v>9</v>
      </c>
    </row>
    <row r="14" spans="1:9" ht="12.75">
      <c r="A14" s="1">
        <v>4</v>
      </c>
      <c r="B14" s="2" t="s">
        <v>3</v>
      </c>
      <c r="C14" s="74">
        <v>0</v>
      </c>
      <c r="D14" s="75">
        <v>0</v>
      </c>
      <c r="E14" s="76">
        <f>(C14+D14)/'П 1'!C12</f>
        <v>0</v>
      </c>
      <c r="F14" s="75">
        <v>0</v>
      </c>
      <c r="G14" s="89">
        <v>0</v>
      </c>
      <c r="H14" s="89">
        <f t="shared" si="0"/>
        <v>0</v>
      </c>
      <c r="I14" s="92">
        <v>9</v>
      </c>
    </row>
    <row r="15" spans="1:9" ht="12.75">
      <c r="A15" s="1">
        <v>5</v>
      </c>
      <c r="B15" s="2" t="s">
        <v>4</v>
      </c>
      <c r="C15" s="74">
        <v>0</v>
      </c>
      <c r="D15" s="75">
        <v>0</v>
      </c>
      <c r="E15" s="76">
        <f>(C15+D15)/'П 1'!C13</f>
        <v>0</v>
      </c>
      <c r="F15" s="75">
        <v>0</v>
      </c>
      <c r="G15" s="89">
        <v>0</v>
      </c>
      <c r="H15" s="89">
        <f t="shared" si="0"/>
        <v>0</v>
      </c>
      <c r="I15" s="92">
        <v>9</v>
      </c>
    </row>
    <row r="16" spans="1:9" ht="12.75">
      <c r="A16" s="90">
        <v>6</v>
      </c>
      <c r="B16" s="91" t="s">
        <v>5</v>
      </c>
      <c r="C16" s="93">
        <v>1</v>
      </c>
      <c r="D16" s="94">
        <v>0</v>
      </c>
      <c r="E16" s="95">
        <f>(C16+D16)/'П 1'!C14</f>
        <v>0.04</v>
      </c>
      <c r="F16" s="94">
        <v>0</v>
      </c>
      <c r="G16" s="88">
        <f>(F16+D16)/C16</f>
        <v>0</v>
      </c>
      <c r="H16" s="88">
        <f t="shared" si="0"/>
        <v>0</v>
      </c>
      <c r="I16" s="87">
        <f>RANK(H16,H$11:H$92,0)</f>
        <v>8</v>
      </c>
    </row>
    <row r="17" spans="1:9" ht="12.75">
      <c r="A17" s="90">
        <v>7</v>
      </c>
      <c r="B17" s="91" t="s">
        <v>6</v>
      </c>
      <c r="C17" s="93">
        <v>2</v>
      </c>
      <c r="D17" s="94">
        <v>0</v>
      </c>
      <c r="E17" s="95">
        <f>(C17+D17)/'П 1'!C15</f>
        <v>0.0425531914893617</v>
      </c>
      <c r="F17" s="94">
        <v>1</v>
      </c>
      <c r="G17" s="88">
        <f>(F17+D17)/C17</f>
        <v>0.5</v>
      </c>
      <c r="H17" s="88">
        <f t="shared" si="0"/>
        <v>0.02127659574468085</v>
      </c>
      <c r="I17" s="87">
        <f>RANK(H17,H$11:H$92,0)</f>
        <v>5</v>
      </c>
    </row>
    <row r="18" spans="1:9" ht="12.75">
      <c r="A18" s="1">
        <v>8</v>
      </c>
      <c r="B18" s="2" t="s">
        <v>7</v>
      </c>
      <c r="C18" s="74">
        <v>0</v>
      </c>
      <c r="D18" s="75">
        <v>0</v>
      </c>
      <c r="E18" s="76">
        <f>(C18+D18)/'П 1'!C16</f>
        <v>0</v>
      </c>
      <c r="F18" s="75">
        <v>0</v>
      </c>
      <c r="G18" s="89">
        <v>0</v>
      </c>
      <c r="H18" s="89">
        <f t="shared" si="0"/>
        <v>0</v>
      </c>
      <c r="I18" s="92">
        <v>9</v>
      </c>
    </row>
    <row r="19" spans="1:9" ht="12.75">
      <c r="A19" s="1">
        <v>9</v>
      </c>
      <c r="B19" s="2" t="s">
        <v>8</v>
      </c>
      <c r="C19" s="74">
        <v>0</v>
      </c>
      <c r="D19" s="75">
        <v>0</v>
      </c>
      <c r="E19" s="76">
        <f>(C19+D19)/'П 1'!C17</f>
        <v>0</v>
      </c>
      <c r="F19" s="75">
        <v>0</v>
      </c>
      <c r="G19" s="89">
        <v>0</v>
      </c>
      <c r="H19" s="89">
        <f t="shared" si="0"/>
        <v>0</v>
      </c>
      <c r="I19" s="92">
        <v>9</v>
      </c>
    </row>
    <row r="20" spans="1:9" ht="12.75">
      <c r="A20" s="1">
        <v>10</v>
      </c>
      <c r="B20" s="2" t="s">
        <v>9</v>
      </c>
      <c r="C20" s="74">
        <v>0</v>
      </c>
      <c r="D20" s="75">
        <v>0</v>
      </c>
      <c r="E20" s="76">
        <f>(C20+D20)/'П 1'!C18</f>
        <v>0</v>
      </c>
      <c r="F20" s="75">
        <v>0</v>
      </c>
      <c r="G20" s="89">
        <v>0</v>
      </c>
      <c r="H20" s="89">
        <f t="shared" si="0"/>
        <v>0</v>
      </c>
      <c r="I20" s="92">
        <v>9</v>
      </c>
    </row>
    <row r="21" spans="1:9" ht="12.75">
      <c r="A21" s="90">
        <v>11</v>
      </c>
      <c r="B21" s="91" t="s">
        <v>10</v>
      </c>
      <c r="C21" s="93">
        <v>2</v>
      </c>
      <c r="D21" s="94">
        <v>0</v>
      </c>
      <c r="E21" s="95">
        <f>(C21+D21)/'П 1'!C19</f>
        <v>0.07142857142857142</v>
      </c>
      <c r="F21" s="94">
        <v>0</v>
      </c>
      <c r="G21" s="88">
        <f>(F21+D21)/C21</f>
        <v>0</v>
      </c>
      <c r="H21" s="88">
        <f t="shared" si="0"/>
        <v>0</v>
      </c>
      <c r="I21" s="87">
        <f>RANK(H21,H$11:H$92,0)</f>
        <v>8</v>
      </c>
    </row>
    <row r="22" spans="1:9" s="79" customFormat="1" ht="12.75">
      <c r="A22" s="77">
        <v>12</v>
      </c>
      <c r="B22" s="78" t="s">
        <v>11</v>
      </c>
      <c r="C22" s="74">
        <v>0</v>
      </c>
      <c r="D22" s="75">
        <v>0</v>
      </c>
      <c r="E22" s="76">
        <f>(C22+D22)/'П 1'!C20</f>
        <v>0</v>
      </c>
      <c r="F22" s="75">
        <v>0</v>
      </c>
      <c r="G22" s="89">
        <v>0</v>
      </c>
      <c r="H22" s="89">
        <f t="shared" si="0"/>
        <v>0</v>
      </c>
      <c r="I22" s="92">
        <v>9</v>
      </c>
    </row>
    <row r="23" spans="1:9" ht="12.75">
      <c r="A23" s="1">
        <v>13</v>
      </c>
      <c r="B23" s="2" t="s">
        <v>12</v>
      </c>
      <c r="C23" s="74">
        <v>0</v>
      </c>
      <c r="D23" s="75">
        <v>0</v>
      </c>
      <c r="E23" s="76">
        <f>(C23+D23)/'П 1'!C21</f>
        <v>0</v>
      </c>
      <c r="F23" s="75">
        <v>0</v>
      </c>
      <c r="G23" s="89">
        <v>0</v>
      </c>
      <c r="H23" s="89">
        <f t="shared" si="0"/>
        <v>0</v>
      </c>
      <c r="I23" s="92">
        <v>9</v>
      </c>
    </row>
    <row r="24" spans="1:9" ht="12.75">
      <c r="A24" s="1">
        <v>14</v>
      </c>
      <c r="B24" s="2" t="s">
        <v>13</v>
      </c>
      <c r="C24" s="74">
        <v>0</v>
      </c>
      <c r="D24" s="75">
        <v>0</v>
      </c>
      <c r="E24" s="76">
        <f>(C24+D24)/'П 1'!C22</f>
        <v>0</v>
      </c>
      <c r="F24" s="75">
        <v>0</v>
      </c>
      <c r="G24" s="89">
        <v>0</v>
      </c>
      <c r="H24" s="89">
        <f t="shared" si="0"/>
        <v>0</v>
      </c>
      <c r="I24" s="92">
        <v>9</v>
      </c>
    </row>
    <row r="25" spans="1:9" ht="12.75">
      <c r="A25" s="1">
        <v>15</v>
      </c>
      <c r="B25" s="2" t="s">
        <v>15</v>
      </c>
      <c r="C25" s="74">
        <v>0</v>
      </c>
      <c r="D25" s="75">
        <v>0</v>
      </c>
      <c r="E25" s="76">
        <f>(C25+D25)/'П 1'!C23</f>
        <v>0</v>
      </c>
      <c r="F25" s="75">
        <v>0</v>
      </c>
      <c r="G25" s="89">
        <v>0</v>
      </c>
      <c r="H25" s="89">
        <f t="shared" si="0"/>
        <v>0</v>
      </c>
      <c r="I25" s="92">
        <v>9</v>
      </c>
    </row>
    <row r="26" spans="1:9" ht="12.75">
      <c r="A26" s="1">
        <v>16</v>
      </c>
      <c r="B26" s="2" t="s">
        <v>14</v>
      </c>
      <c r="C26" s="74">
        <v>0</v>
      </c>
      <c r="D26" s="75">
        <v>0</v>
      </c>
      <c r="E26" s="76">
        <f>(C26+D26)/'П 1'!C24</f>
        <v>0</v>
      </c>
      <c r="F26" s="75">
        <v>0</v>
      </c>
      <c r="G26" s="89">
        <v>0</v>
      </c>
      <c r="H26" s="89">
        <f t="shared" si="0"/>
        <v>0</v>
      </c>
      <c r="I26" s="92">
        <v>9</v>
      </c>
    </row>
    <row r="27" spans="1:9" ht="12.75">
      <c r="A27" s="1">
        <v>17</v>
      </c>
      <c r="B27" s="2" t="s">
        <v>16</v>
      </c>
      <c r="C27" s="74">
        <v>0</v>
      </c>
      <c r="D27" s="75">
        <v>0</v>
      </c>
      <c r="E27" s="76">
        <f>(C27+D27)/'П 1'!C25</f>
        <v>0</v>
      </c>
      <c r="F27" s="75">
        <v>0</v>
      </c>
      <c r="G27" s="89">
        <v>0</v>
      </c>
      <c r="H27" s="89">
        <f t="shared" si="0"/>
        <v>0</v>
      </c>
      <c r="I27" s="92">
        <v>9</v>
      </c>
    </row>
    <row r="28" spans="1:9" ht="12.75">
      <c r="A28" s="1">
        <v>18</v>
      </c>
      <c r="B28" s="2" t="s">
        <v>17</v>
      </c>
      <c r="C28" s="74">
        <v>0</v>
      </c>
      <c r="D28" s="75">
        <v>0</v>
      </c>
      <c r="E28" s="76">
        <f>(C28+D28)/'П 1'!C26</f>
        <v>0</v>
      </c>
      <c r="F28" s="75">
        <v>0</v>
      </c>
      <c r="G28" s="89">
        <v>0</v>
      </c>
      <c r="H28" s="89">
        <f t="shared" si="0"/>
        <v>0</v>
      </c>
      <c r="I28" s="92">
        <v>9</v>
      </c>
    </row>
    <row r="29" spans="1:9" ht="12.75">
      <c r="A29" s="90">
        <v>19</v>
      </c>
      <c r="B29" s="91" t="s">
        <v>18</v>
      </c>
      <c r="C29" s="93">
        <v>0</v>
      </c>
      <c r="D29" s="94">
        <v>0</v>
      </c>
      <c r="E29" s="95">
        <f>(C29+D29)/'П 1'!C27</f>
        <v>0</v>
      </c>
      <c r="F29" s="94">
        <v>1</v>
      </c>
      <c r="G29" s="88">
        <v>0</v>
      </c>
      <c r="H29" s="88">
        <f t="shared" si="0"/>
        <v>0</v>
      </c>
      <c r="I29" s="87">
        <f>RANK(H29,H$11:H$92,0)</f>
        <v>8</v>
      </c>
    </row>
    <row r="30" spans="1:9" ht="12.75">
      <c r="A30" s="1">
        <v>20</v>
      </c>
      <c r="B30" s="2" t="s">
        <v>19</v>
      </c>
      <c r="C30" s="74">
        <v>0</v>
      </c>
      <c r="D30" s="75">
        <v>0</v>
      </c>
      <c r="E30" s="76">
        <f>(C30+D30)/'П 1'!C28</f>
        <v>0</v>
      </c>
      <c r="F30" s="75">
        <v>0</v>
      </c>
      <c r="G30" s="89">
        <v>0</v>
      </c>
      <c r="H30" s="89">
        <f t="shared" si="0"/>
        <v>0</v>
      </c>
      <c r="I30" s="92">
        <v>9</v>
      </c>
    </row>
    <row r="31" spans="1:9" ht="12.75">
      <c r="A31" s="1">
        <v>21</v>
      </c>
      <c r="B31" s="2" t="s">
        <v>20</v>
      </c>
      <c r="C31" s="74">
        <v>0</v>
      </c>
      <c r="D31" s="75">
        <v>0</v>
      </c>
      <c r="E31" s="76">
        <f>(C31+D31)/'П 1'!C29</f>
        <v>0</v>
      </c>
      <c r="F31" s="75">
        <v>0</v>
      </c>
      <c r="G31" s="89">
        <v>0</v>
      </c>
      <c r="H31" s="89">
        <f t="shared" si="0"/>
        <v>0</v>
      </c>
      <c r="I31" s="92">
        <v>9</v>
      </c>
    </row>
    <row r="32" spans="1:9" ht="12.75">
      <c r="A32" s="1">
        <v>22</v>
      </c>
      <c r="B32" s="2" t="s">
        <v>21</v>
      </c>
      <c r="C32" s="74">
        <v>0</v>
      </c>
      <c r="D32" s="75">
        <v>0</v>
      </c>
      <c r="E32" s="76">
        <f>(C32+D32)/'П 1'!C30</f>
        <v>0</v>
      </c>
      <c r="F32" s="75">
        <v>0</v>
      </c>
      <c r="G32" s="89">
        <v>0</v>
      </c>
      <c r="H32" s="89">
        <f t="shared" si="0"/>
        <v>0</v>
      </c>
      <c r="I32" s="92">
        <v>9</v>
      </c>
    </row>
    <row r="33" spans="1:9" ht="12.75">
      <c r="A33" s="90">
        <v>23</v>
      </c>
      <c r="B33" s="91" t="s">
        <v>22</v>
      </c>
      <c r="C33" s="93">
        <v>1</v>
      </c>
      <c r="D33" s="94">
        <v>0</v>
      </c>
      <c r="E33" s="95">
        <f>(C33+D33)/'П 1'!C31</f>
        <v>0.041666666666666664</v>
      </c>
      <c r="F33" s="94">
        <v>0</v>
      </c>
      <c r="G33" s="88">
        <f>(F33+D33)/C33</f>
        <v>0</v>
      </c>
      <c r="H33" s="88">
        <f t="shared" si="0"/>
        <v>0</v>
      </c>
      <c r="I33" s="87">
        <f>RANK(H33,H$11:H$92,0)</f>
        <v>8</v>
      </c>
    </row>
    <row r="34" spans="1:9" ht="12.75">
      <c r="A34" s="1">
        <v>24</v>
      </c>
      <c r="B34" s="2" t="s">
        <v>23</v>
      </c>
      <c r="C34" s="74">
        <v>0</v>
      </c>
      <c r="D34" s="75">
        <v>0</v>
      </c>
      <c r="E34" s="76">
        <f>(C34+D34)/'П 1'!C32</f>
        <v>0</v>
      </c>
      <c r="F34" s="75">
        <v>0</v>
      </c>
      <c r="G34" s="89">
        <v>0</v>
      </c>
      <c r="H34" s="89">
        <f t="shared" si="0"/>
        <v>0</v>
      </c>
      <c r="I34" s="92">
        <v>9</v>
      </c>
    </row>
    <row r="35" spans="1:9" ht="12.75">
      <c r="A35" s="1">
        <v>25</v>
      </c>
      <c r="B35" s="2" t="s">
        <v>24</v>
      </c>
      <c r="C35" s="74">
        <v>0</v>
      </c>
      <c r="D35" s="75">
        <v>0</v>
      </c>
      <c r="E35" s="76">
        <f>(C35+D35)/'П 1'!C33</f>
        <v>0</v>
      </c>
      <c r="F35" s="75">
        <v>0</v>
      </c>
      <c r="G35" s="89">
        <v>0</v>
      </c>
      <c r="H35" s="89">
        <f t="shared" si="0"/>
        <v>0</v>
      </c>
      <c r="I35" s="92">
        <v>9</v>
      </c>
    </row>
    <row r="36" spans="1:9" ht="12.75">
      <c r="A36" s="1">
        <v>26</v>
      </c>
      <c r="B36" s="2" t="s">
        <v>25</v>
      </c>
      <c r="C36" s="74">
        <v>0</v>
      </c>
      <c r="D36" s="75">
        <v>0</v>
      </c>
      <c r="E36" s="76">
        <f>(C36+D36)/'П 1'!C34</f>
        <v>0</v>
      </c>
      <c r="F36" s="75">
        <v>0</v>
      </c>
      <c r="G36" s="89">
        <v>0</v>
      </c>
      <c r="H36" s="89">
        <f t="shared" si="0"/>
        <v>0</v>
      </c>
      <c r="I36" s="92">
        <v>9</v>
      </c>
    </row>
    <row r="37" spans="1:9" ht="12.75">
      <c r="A37" s="1">
        <v>27</v>
      </c>
      <c r="B37" s="2" t="s">
        <v>26</v>
      </c>
      <c r="C37" s="74">
        <v>0</v>
      </c>
      <c r="D37" s="75">
        <v>0</v>
      </c>
      <c r="E37" s="76">
        <f>(C37+D37)/'П 1'!C35</f>
        <v>0</v>
      </c>
      <c r="F37" s="75">
        <v>0</v>
      </c>
      <c r="G37" s="89">
        <v>0</v>
      </c>
      <c r="H37" s="89">
        <f t="shared" si="0"/>
        <v>0</v>
      </c>
      <c r="I37" s="92">
        <v>9</v>
      </c>
    </row>
    <row r="38" spans="1:9" ht="12.75">
      <c r="A38" s="1">
        <v>28</v>
      </c>
      <c r="B38" s="2" t="s">
        <v>27</v>
      </c>
      <c r="C38" s="74">
        <v>0</v>
      </c>
      <c r="D38" s="75">
        <v>0</v>
      </c>
      <c r="E38" s="76">
        <f>(C38+D38)/'П 1'!C36</f>
        <v>0</v>
      </c>
      <c r="F38" s="75">
        <v>0</v>
      </c>
      <c r="G38" s="89">
        <v>0</v>
      </c>
      <c r="H38" s="89">
        <f t="shared" si="0"/>
        <v>0</v>
      </c>
      <c r="I38" s="92">
        <v>9</v>
      </c>
    </row>
    <row r="39" spans="1:9" ht="12.75">
      <c r="A39" s="1">
        <v>29</v>
      </c>
      <c r="B39" s="2" t="s">
        <v>28</v>
      </c>
      <c r="C39" s="74">
        <v>0</v>
      </c>
      <c r="D39" s="75">
        <v>0</v>
      </c>
      <c r="E39" s="76">
        <f>(C39+D39)/'П 1'!C37</f>
        <v>0</v>
      </c>
      <c r="F39" s="75">
        <v>0</v>
      </c>
      <c r="G39" s="89">
        <v>0</v>
      </c>
      <c r="H39" s="89">
        <f t="shared" si="0"/>
        <v>0</v>
      </c>
      <c r="I39" s="92">
        <v>9</v>
      </c>
    </row>
    <row r="40" spans="1:9" ht="12.75">
      <c r="A40" s="1">
        <v>30</v>
      </c>
      <c r="B40" s="2" t="s">
        <v>29</v>
      </c>
      <c r="C40" s="74">
        <v>0</v>
      </c>
      <c r="D40" s="75">
        <v>0</v>
      </c>
      <c r="E40" s="76">
        <f>(C40+D40)/'П 1'!C38</f>
        <v>0</v>
      </c>
      <c r="F40" s="75">
        <v>0</v>
      </c>
      <c r="G40" s="89">
        <v>0</v>
      </c>
      <c r="H40" s="89">
        <f t="shared" si="0"/>
        <v>0</v>
      </c>
      <c r="I40" s="92">
        <v>9</v>
      </c>
    </row>
    <row r="41" spans="1:9" ht="12.75">
      <c r="A41" s="1">
        <v>31</v>
      </c>
      <c r="B41" s="2" t="s">
        <v>30</v>
      </c>
      <c r="C41" s="74">
        <v>0</v>
      </c>
      <c r="D41" s="75">
        <v>0</v>
      </c>
      <c r="E41" s="76">
        <f>(C41+D41)/'П 1'!C39</f>
        <v>0</v>
      </c>
      <c r="F41" s="75">
        <v>0</v>
      </c>
      <c r="G41" s="89">
        <v>0</v>
      </c>
      <c r="H41" s="89">
        <f t="shared" si="0"/>
        <v>0</v>
      </c>
      <c r="I41" s="92">
        <v>9</v>
      </c>
    </row>
    <row r="42" spans="1:9" ht="12.75">
      <c r="A42" s="90">
        <v>32</v>
      </c>
      <c r="B42" s="91" t="s">
        <v>31</v>
      </c>
      <c r="C42" s="93">
        <v>3</v>
      </c>
      <c r="D42" s="94">
        <v>0</v>
      </c>
      <c r="E42" s="95">
        <f>(C42+D42)/'П 1'!C40</f>
        <v>0.05787220548596797</v>
      </c>
      <c r="F42" s="94">
        <v>0</v>
      </c>
      <c r="G42" s="88">
        <f>(F42+D42)/C42</f>
        <v>0</v>
      </c>
      <c r="H42" s="88">
        <f t="shared" si="0"/>
        <v>0</v>
      </c>
      <c r="I42" s="87">
        <f>RANK(H42,H$11:H$92,0)</f>
        <v>8</v>
      </c>
    </row>
    <row r="43" spans="1:9" ht="12.75">
      <c r="A43" s="1">
        <v>33</v>
      </c>
      <c r="B43" s="2" t="s">
        <v>32</v>
      </c>
      <c r="C43" s="74">
        <v>0</v>
      </c>
      <c r="D43" s="75">
        <v>0</v>
      </c>
      <c r="E43" s="76">
        <f>(C43+D43)/'П 1'!C41</f>
        <v>0</v>
      </c>
      <c r="F43" s="75">
        <v>0</v>
      </c>
      <c r="G43" s="89">
        <v>0</v>
      </c>
      <c r="H43" s="89">
        <f t="shared" si="0"/>
        <v>0</v>
      </c>
      <c r="I43" s="92">
        <v>9</v>
      </c>
    </row>
    <row r="44" spans="1:9" ht="12.75">
      <c r="A44" s="1">
        <v>34</v>
      </c>
      <c r="B44" s="2" t="s">
        <v>33</v>
      </c>
      <c r="C44" s="74">
        <v>0</v>
      </c>
      <c r="D44" s="75">
        <v>0</v>
      </c>
      <c r="E44" s="76">
        <f>(C44+D44)/'П 1'!C42</f>
        <v>0</v>
      </c>
      <c r="F44" s="75">
        <v>0</v>
      </c>
      <c r="G44" s="89">
        <v>0</v>
      </c>
      <c r="H44" s="89">
        <f t="shared" si="0"/>
        <v>0</v>
      </c>
      <c r="I44" s="92">
        <v>9</v>
      </c>
    </row>
    <row r="45" spans="1:9" ht="12.75">
      <c r="A45" s="1">
        <v>35</v>
      </c>
      <c r="B45" s="2" t="s">
        <v>34</v>
      </c>
      <c r="C45" s="74">
        <v>0</v>
      </c>
      <c r="D45" s="75">
        <v>0</v>
      </c>
      <c r="E45" s="76">
        <f>(C45+D45)/'П 1'!C43</f>
        <v>0</v>
      </c>
      <c r="F45" s="75">
        <v>0</v>
      </c>
      <c r="G45" s="89">
        <v>0</v>
      </c>
      <c r="H45" s="89">
        <f t="shared" si="0"/>
        <v>0</v>
      </c>
      <c r="I45" s="92">
        <v>9</v>
      </c>
    </row>
    <row r="46" spans="1:9" ht="12.75">
      <c r="A46" s="1">
        <v>36</v>
      </c>
      <c r="B46" s="2" t="s">
        <v>35</v>
      </c>
      <c r="C46" s="93">
        <v>1</v>
      </c>
      <c r="D46" s="94">
        <v>0</v>
      </c>
      <c r="E46" s="95">
        <f>(C46+D46)/'П 1'!C44</f>
        <v>0.03125</v>
      </c>
      <c r="F46" s="94">
        <v>1</v>
      </c>
      <c r="G46" s="88">
        <f>(F46+D46)/C46</f>
        <v>1</v>
      </c>
      <c r="H46" s="88">
        <f t="shared" si="0"/>
        <v>0.03125</v>
      </c>
      <c r="I46" s="87">
        <f>RANK(H46,H$11:H$92,0)</f>
        <v>3</v>
      </c>
    </row>
    <row r="47" spans="1:9" ht="12.75">
      <c r="A47" s="1">
        <v>37</v>
      </c>
      <c r="B47" s="2" t="s">
        <v>36</v>
      </c>
      <c r="C47" s="74">
        <v>0</v>
      </c>
      <c r="D47" s="75">
        <v>0</v>
      </c>
      <c r="E47" s="76">
        <f>(C47+D47)/'П 1'!C45</f>
        <v>0</v>
      </c>
      <c r="F47" s="75">
        <v>0</v>
      </c>
      <c r="G47" s="89">
        <v>0</v>
      </c>
      <c r="H47" s="89">
        <f t="shared" si="0"/>
        <v>0</v>
      </c>
      <c r="I47" s="92">
        <v>9</v>
      </c>
    </row>
    <row r="48" spans="1:9" ht="12.75">
      <c r="A48" s="1">
        <v>38</v>
      </c>
      <c r="B48" s="2" t="s">
        <v>37</v>
      </c>
      <c r="C48" s="74">
        <v>0</v>
      </c>
      <c r="D48" s="75">
        <v>0</v>
      </c>
      <c r="E48" s="76">
        <f>(C48+D48)/'П 1'!C46</f>
        <v>0</v>
      </c>
      <c r="F48" s="75">
        <v>0</v>
      </c>
      <c r="G48" s="89">
        <v>0</v>
      </c>
      <c r="H48" s="89">
        <f t="shared" si="0"/>
        <v>0</v>
      </c>
      <c r="I48" s="92">
        <v>9</v>
      </c>
    </row>
    <row r="49" spans="1:9" ht="12.75">
      <c r="A49" s="1">
        <v>39</v>
      </c>
      <c r="B49" s="2" t="s">
        <v>38</v>
      </c>
      <c r="C49" s="74">
        <v>0</v>
      </c>
      <c r="D49" s="75">
        <v>0</v>
      </c>
      <c r="E49" s="76">
        <f>(C49+D49)/'П 1'!C47</f>
        <v>0</v>
      </c>
      <c r="F49" s="75">
        <v>0</v>
      </c>
      <c r="G49" s="89">
        <v>0</v>
      </c>
      <c r="H49" s="89">
        <f t="shared" si="0"/>
        <v>0</v>
      </c>
      <c r="I49" s="92">
        <v>9</v>
      </c>
    </row>
    <row r="50" spans="1:9" ht="12.75">
      <c r="A50" s="1">
        <v>40</v>
      </c>
      <c r="B50" s="2" t="s">
        <v>39</v>
      </c>
      <c r="C50" s="74">
        <v>0</v>
      </c>
      <c r="D50" s="75">
        <v>0</v>
      </c>
      <c r="E50" s="76">
        <f>(C50+D50)/'П 1'!C48</f>
        <v>0</v>
      </c>
      <c r="F50" s="75">
        <v>0</v>
      </c>
      <c r="G50" s="89">
        <v>0</v>
      </c>
      <c r="H50" s="89">
        <f t="shared" si="0"/>
        <v>0</v>
      </c>
      <c r="I50" s="92">
        <v>9</v>
      </c>
    </row>
    <row r="51" spans="1:9" ht="12.75">
      <c r="A51" s="1">
        <v>41</v>
      </c>
      <c r="B51" s="2" t="s">
        <v>40</v>
      </c>
      <c r="C51" s="74">
        <v>0</v>
      </c>
      <c r="D51" s="75">
        <v>0</v>
      </c>
      <c r="E51" s="76">
        <f>(C51+D51)/'П 1'!C49</f>
        <v>0</v>
      </c>
      <c r="F51" s="75">
        <v>0</v>
      </c>
      <c r="G51" s="89">
        <v>0</v>
      </c>
      <c r="H51" s="89">
        <f t="shared" si="0"/>
        <v>0</v>
      </c>
      <c r="I51" s="92">
        <v>9</v>
      </c>
    </row>
    <row r="52" spans="1:9" ht="12.75">
      <c r="A52" s="90">
        <v>42</v>
      </c>
      <c r="B52" s="91" t="s">
        <v>41</v>
      </c>
      <c r="C52" s="93">
        <v>1</v>
      </c>
      <c r="D52" s="94">
        <v>0</v>
      </c>
      <c r="E52" s="95">
        <f>(C52+D52)/'П 1'!C50</f>
        <v>0.03344941348973607</v>
      </c>
      <c r="F52" s="94">
        <v>0</v>
      </c>
      <c r="G52" s="88">
        <f>(F52+D52)/C52</f>
        <v>0</v>
      </c>
      <c r="H52" s="88">
        <f t="shared" si="0"/>
        <v>0</v>
      </c>
      <c r="I52" s="87">
        <f>RANK(H52,H$11:H$92,0)</f>
        <v>8</v>
      </c>
    </row>
    <row r="53" spans="1:9" ht="12.75">
      <c r="A53" s="1">
        <v>43</v>
      </c>
      <c r="B53" s="2" t="s">
        <v>42</v>
      </c>
      <c r="C53" s="74">
        <v>0</v>
      </c>
      <c r="D53" s="75">
        <v>0</v>
      </c>
      <c r="E53" s="76">
        <f>(C53+D53)/'П 1'!C51</f>
        <v>0</v>
      </c>
      <c r="F53" s="75">
        <v>0</v>
      </c>
      <c r="G53" s="89">
        <v>0</v>
      </c>
      <c r="H53" s="89">
        <f t="shared" si="0"/>
        <v>0</v>
      </c>
      <c r="I53" s="92">
        <v>9</v>
      </c>
    </row>
    <row r="54" spans="1:9" ht="12.75">
      <c r="A54" s="1">
        <v>44</v>
      </c>
      <c r="B54" s="2" t="s">
        <v>43</v>
      </c>
      <c r="C54" s="74">
        <v>0</v>
      </c>
      <c r="D54" s="75">
        <v>0</v>
      </c>
      <c r="E54" s="76">
        <f>(C54+D54)/'П 1'!C52</f>
        <v>0</v>
      </c>
      <c r="F54" s="75">
        <v>0</v>
      </c>
      <c r="G54" s="89">
        <v>0</v>
      </c>
      <c r="H54" s="89">
        <f t="shared" si="0"/>
        <v>0</v>
      </c>
      <c r="I54" s="92">
        <v>9</v>
      </c>
    </row>
    <row r="55" spans="1:9" ht="12.75">
      <c r="A55" s="1">
        <v>45</v>
      </c>
      <c r="B55" s="2" t="s">
        <v>44</v>
      </c>
      <c r="C55" s="74">
        <v>0</v>
      </c>
      <c r="D55" s="75">
        <v>0</v>
      </c>
      <c r="E55" s="76">
        <f>(C55+D55)/'П 1'!C53</f>
        <v>0</v>
      </c>
      <c r="F55" s="75">
        <v>0</v>
      </c>
      <c r="G55" s="89">
        <v>0</v>
      </c>
      <c r="H55" s="89">
        <f t="shared" si="0"/>
        <v>0</v>
      </c>
      <c r="I55" s="92">
        <v>9</v>
      </c>
    </row>
    <row r="56" spans="1:9" ht="12.75">
      <c r="A56" s="90">
        <v>46</v>
      </c>
      <c r="B56" s="91" t="s">
        <v>45</v>
      </c>
      <c r="C56" s="93">
        <v>1</v>
      </c>
      <c r="D56" s="94">
        <v>0</v>
      </c>
      <c r="E56" s="95">
        <f>(C56+D56)/'П 1'!C54</f>
        <v>0.0196078431372549</v>
      </c>
      <c r="F56" s="94">
        <v>1</v>
      </c>
      <c r="G56" s="88">
        <f>(F56+D56)/C56</f>
        <v>1</v>
      </c>
      <c r="H56" s="88">
        <f t="shared" si="0"/>
        <v>0.0196078431372549</v>
      </c>
      <c r="I56" s="87">
        <f>RANK(H56,H$11:H$92,0)</f>
        <v>7</v>
      </c>
    </row>
    <row r="57" spans="1:9" ht="12.75">
      <c r="A57" s="1">
        <v>47</v>
      </c>
      <c r="B57" s="2" t="s">
        <v>46</v>
      </c>
      <c r="C57" s="74">
        <v>0</v>
      </c>
      <c r="D57" s="75">
        <v>0</v>
      </c>
      <c r="E57" s="76">
        <f>(C57+D57)/'П 1'!C55</f>
        <v>0</v>
      </c>
      <c r="F57" s="75">
        <v>0</v>
      </c>
      <c r="G57" s="89">
        <v>0</v>
      </c>
      <c r="H57" s="89">
        <f t="shared" si="0"/>
        <v>0</v>
      </c>
      <c r="I57" s="92">
        <v>9</v>
      </c>
    </row>
    <row r="58" spans="1:9" ht="12.75">
      <c r="A58" s="1">
        <v>48</v>
      </c>
      <c r="B58" s="2" t="s">
        <v>47</v>
      </c>
      <c r="C58" s="74">
        <v>0</v>
      </c>
      <c r="D58" s="75">
        <v>0</v>
      </c>
      <c r="E58" s="76">
        <f>(C58+D58)/'П 1'!C56</f>
        <v>0</v>
      </c>
      <c r="F58" s="75">
        <v>0</v>
      </c>
      <c r="G58" s="89">
        <v>0</v>
      </c>
      <c r="H58" s="89">
        <f t="shared" si="0"/>
        <v>0</v>
      </c>
      <c r="I58" s="92">
        <v>9</v>
      </c>
    </row>
    <row r="59" spans="1:9" ht="12.75">
      <c r="A59" s="1">
        <v>49</v>
      </c>
      <c r="B59" s="2" t="s">
        <v>48</v>
      </c>
      <c r="C59" s="74">
        <v>0</v>
      </c>
      <c r="D59" s="75">
        <v>0</v>
      </c>
      <c r="E59" s="76">
        <f>(C59+D59)/'П 1'!C57</f>
        <v>0</v>
      </c>
      <c r="F59" s="75">
        <v>0</v>
      </c>
      <c r="G59" s="89">
        <v>0</v>
      </c>
      <c r="H59" s="89">
        <f t="shared" si="0"/>
        <v>0</v>
      </c>
      <c r="I59" s="92">
        <v>9</v>
      </c>
    </row>
    <row r="60" spans="1:9" ht="12.75">
      <c r="A60" s="1">
        <v>50</v>
      </c>
      <c r="B60" s="2" t="s">
        <v>49</v>
      </c>
      <c r="C60" s="74">
        <v>0</v>
      </c>
      <c r="D60" s="75">
        <v>0</v>
      </c>
      <c r="E60" s="76">
        <f>(C60+D60)/'П 1'!C58</f>
        <v>0</v>
      </c>
      <c r="F60" s="75">
        <v>0</v>
      </c>
      <c r="G60" s="89">
        <v>0</v>
      </c>
      <c r="H60" s="89">
        <f t="shared" si="0"/>
        <v>0</v>
      </c>
      <c r="I60" s="92">
        <v>9</v>
      </c>
    </row>
    <row r="61" spans="1:9" ht="12.75">
      <c r="A61" s="1">
        <v>51</v>
      </c>
      <c r="B61" s="2" t="s">
        <v>50</v>
      </c>
      <c r="C61" s="74">
        <v>0</v>
      </c>
      <c r="D61" s="75">
        <v>0</v>
      </c>
      <c r="E61" s="76">
        <f>(C61+D61)/'П 1'!C59</f>
        <v>0</v>
      </c>
      <c r="F61" s="75">
        <v>0</v>
      </c>
      <c r="G61" s="89">
        <v>0</v>
      </c>
      <c r="H61" s="89">
        <f t="shared" si="0"/>
        <v>0</v>
      </c>
      <c r="I61" s="92">
        <v>9</v>
      </c>
    </row>
    <row r="62" spans="1:9" ht="12.75">
      <c r="A62" s="1">
        <v>52</v>
      </c>
      <c r="B62" s="2" t="s">
        <v>51</v>
      </c>
      <c r="C62" s="74">
        <v>0</v>
      </c>
      <c r="D62" s="75">
        <v>0</v>
      </c>
      <c r="E62" s="76">
        <f>(C62+D62)/'П 1'!C60</f>
        <v>0</v>
      </c>
      <c r="F62" s="75">
        <v>0</v>
      </c>
      <c r="G62" s="89">
        <v>0</v>
      </c>
      <c r="H62" s="89">
        <f t="shared" si="0"/>
        <v>0</v>
      </c>
      <c r="I62" s="92">
        <v>9</v>
      </c>
    </row>
    <row r="63" spans="1:9" ht="12.75">
      <c r="A63" s="1">
        <v>53</v>
      </c>
      <c r="B63" s="2" t="s">
        <v>52</v>
      </c>
      <c r="C63" s="74">
        <v>0</v>
      </c>
      <c r="D63" s="75">
        <v>0</v>
      </c>
      <c r="E63" s="76">
        <f>(C63+D63)/'П 1'!C61</f>
        <v>0</v>
      </c>
      <c r="F63" s="75">
        <v>0</v>
      </c>
      <c r="G63" s="89">
        <v>0</v>
      </c>
      <c r="H63" s="89">
        <f t="shared" si="0"/>
        <v>0</v>
      </c>
      <c r="I63" s="92">
        <v>9</v>
      </c>
    </row>
    <row r="64" spans="1:9" ht="12.75">
      <c r="A64" s="1">
        <v>54</v>
      </c>
      <c r="B64" s="2" t="s">
        <v>53</v>
      </c>
      <c r="C64" s="74">
        <v>0</v>
      </c>
      <c r="D64" s="75">
        <v>0</v>
      </c>
      <c r="E64" s="76">
        <f>(C64+D64)/'П 1'!C62</f>
        <v>0</v>
      </c>
      <c r="F64" s="75">
        <v>0</v>
      </c>
      <c r="G64" s="89">
        <v>0</v>
      </c>
      <c r="H64" s="89">
        <f t="shared" si="0"/>
        <v>0</v>
      </c>
      <c r="I64" s="92">
        <v>9</v>
      </c>
    </row>
    <row r="65" spans="1:9" ht="12.75">
      <c r="A65" s="1">
        <v>55</v>
      </c>
      <c r="B65" s="2" t="s">
        <v>54</v>
      </c>
      <c r="C65" s="74">
        <v>0</v>
      </c>
      <c r="D65" s="75">
        <v>0</v>
      </c>
      <c r="E65" s="76">
        <f>(C65+D65)/'П 1'!C63</f>
        <v>0</v>
      </c>
      <c r="F65" s="75">
        <v>0</v>
      </c>
      <c r="G65" s="89">
        <v>0</v>
      </c>
      <c r="H65" s="89">
        <f t="shared" si="0"/>
        <v>0</v>
      </c>
      <c r="I65" s="92">
        <v>9</v>
      </c>
    </row>
    <row r="66" spans="1:9" ht="12.75">
      <c r="A66" s="90">
        <v>56</v>
      </c>
      <c r="B66" s="91" t="s">
        <v>55</v>
      </c>
      <c r="C66" s="93">
        <v>1</v>
      </c>
      <c r="D66" s="94">
        <v>0</v>
      </c>
      <c r="E66" s="95">
        <f>(C66+D66)/'П 1'!C64</f>
        <v>0.02</v>
      </c>
      <c r="F66" s="94">
        <v>1</v>
      </c>
      <c r="G66" s="88">
        <f>(F66+D66)/C66</f>
        <v>1</v>
      </c>
      <c r="H66" s="88">
        <f t="shared" si="0"/>
        <v>0.02</v>
      </c>
      <c r="I66" s="87">
        <f>RANK(H66,H$11:H$92,0)</f>
        <v>6</v>
      </c>
    </row>
    <row r="67" spans="1:9" ht="12.75">
      <c r="A67" s="1">
        <v>57</v>
      </c>
      <c r="B67" s="2" t="s">
        <v>56</v>
      </c>
      <c r="C67" s="74">
        <v>0</v>
      </c>
      <c r="D67" s="75">
        <v>0</v>
      </c>
      <c r="E67" s="76">
        <f>(C67+D67)/'П 1'!C65</f>
        <v>0</v>
      </c>
      <c r="F67" s="75">
        <v>0</v>
      </c>
      <c r="G67" s="89">
        <v>0</v>
      </c>
      <c r="H67" s="89">
        <f t="shared" si="0"/>
        <v>0</v>
      </c>
      <c r="I67" s="92">
        <v>9</v>
      </c>
    </row>
    <row r="68" spans="1:9" s="80" customFormat="1" ht="12.75">
      <c r="A68" s="90">
        <v>58</v>
      </c>
      <c r="B68" s="91" t="s">
        <v>57</v>
      </c>
      <c r="C68" s="74">
        <v>0</v>
      </c>
      <c r="D68" s="75">
        <v>0</v>
      </c>
      <c r="E68" s="76">
        <f>(C68+D68)/'П 1'!C66</f>
        <v>0</v>
      </c>
      <c r="F68" s="75">
        <v>0</v>
      </c>
      <c r="G68" s="89">
        <v>0</v>
      </c>
      <c r="H68" s="89">
        <f t="shared" si="0"/>
        <v>0</v>
      </c>
      <c r="I68" s="92">
        <v>9</v>
      </c>
    </row>
    <row r="69" spans="1:9" ht="12.75">
      <c r="A69" s="1">
        <v>59</v>
      </c>
      <c r="B69" s="2" t="s">
        <v>58</v>
      </c>
      <c r="C69" s="74">
        <v>0</v>
      </c>
      <c r="D69" s="75">
        <v>0</v>
      </c>
      <c r="E69" s="76">
        <f>(C69+D69)/'П 1'!C67</f>
        <v>0</v>
      </c>
      <c r="F69" s="75">
        <v>0</v>
      </c>
      <c r="G69" s="89">
        <v>0</v>
      </c>
      <c r="H69" s="89">
        <f t="shared" si="0"/>
        <v>0</v>
      </c>
      <c r="I69" s="92">
        <v>9</v>
      </c>
    </row>
    <row r="70" spans="1:9" ht="12.75">
      <c r="A70" s="1">
        <v>60</v>
      </c>
      <c r="B70" s="2" t="s">
        <v>59</v>
      </c>
      <c r="C70" s="74">
        <v>0</v>
      </c>
      <c r="D70" s="75">
        <v>0</v>
      </c>
      <c r="E70" s="76">
        <f>(C70+D70)/'П 1'!C68</f>
        <v>0</v>
      </c>
      <c r="F70" s="75">
        <v>0</v>
      </c>
      <c r="G70" s="89">
        <v>0</v>
      </c>
      <c r="H70" s="89">
        <f t="shared" si="0"/>
        <v>0</v>
      </c>
      <c r="I70" s="92">
        <v>9</v>
      </c>
    </row>
    <row r="71" spans="1:9" ht="12.75">
      <c r="A71" s="1">
        <v>61</v>
      </c>
      <c r="B71" s="2" t="s">
        <v>60</v>
      </c>
      <c r="C71" s="74">
        <v>0</v>
      </c>
      <c r="D71" s="75">
        <v>0</v>
      </c>
      <c r="E71" s="76">
        <f>(C71+D71)/'П 1'!C69</f>
        <v>0</v>
      </c>
      <c r="F71" s="75">
        <v>0</v>
      </c>
      <c r="G71" s="89">
        <v>0</v>
      </c>
      <c r="H71" s="89">
        <f t="shared" si="0"/>
        <v>0</v>
      </c>
      <c r="I71" s="92">
        <v>9</v>
      </c>
    </row>
    <row r="72" spans="1:9" ht="12.75">
      <c r="A72" s="1">
        <v>62</v>
      </c>
      <c r="B72" s="2" t="s">
        <v>61</v>
      </c>
      <c r="C72" s="74">
        <v>0</v>
      </c>
      <c r="D72" s="75">
        <v>0</v>
      </c>
      <c r="E72" s="76">
        <f>(C72+D72)/'П 1'!C70</f>
        <v>0</v>
      </c>
      <c r="F72" s="75">
        <v>0</v>
      </c>
      <c r="G72" s="89">
        <v>0</v>
      </c>
      <c r="H72" s="89">
        <f t="shared" si="0"/>
        <v>0</v>
      </c>
      <c r="I72" s="92">
        <v>9</v>
      </c>
    </row>
    <row r="73" spans="1:9" ht="12.75">
      <c r="A73" s="90">
        <v>63</v>
      </c>
      <c r="B73" s="91" t="s">
        <v>62</v>
      </c>
      <c r="C73" s="93">
        <v>2</v>
      </c>
      <c r="D73" s="94">
        <v>0</v>
      </c>
      <c r="E73" s="95">
        <f>(C73+D73)/'П 1'!C71</f>
        <v>0.04878048780487805</v>
      </c>
      <c r="F73" s="94">
        <v>0</v>
      </c>
      <c r="G73" s="88">
        <f>(F73+D73)/C73</f>
        <v>0</v>
      </c>
      <c r="H73" s="88">
        <f t="shared" si="0"/>
        <v>0</v>
      </c>
      <c r="I73" s="87">
        <f>RANK(H73,H$11:H$92,0)</f>
        <v>8</v>
      </c>
    </row>
    <row r="74" spans="1:9" ht="12.75">
      <c r="A74" s="1">
        <v>64</v>
      </c>
      <c r="B74" s="2" t="s">
        <v>63</v>
      </c>
      <c r="C74" s="74">
        <v>0</v>
      </c>
      <c r="D74" s="75">
        <v>0</v>
      </c>
      <c r="E74" s="76">
        <f>(C74+D74)/'П 1'!C72</f>
        <v>0</v>
      </c>
      <c r="F74" s="75">
        <v>0</v>
      </c>
      <c r="G74" s="89">
        <v>0</v>
      </c>
      <c r="H74" s="89">
        <f t="shared" si="0"/>
        <v>0</v>
      </c>
      <c r="I74" s="92">
        <v>9</v>
      </c>
    </row>
    <row r="75" spans="1:9" ht="12.75">
      <c r="A75" s="1">
        <v>65</v>
      </c>
      <c r="B75" s="2" t="s">
        <v>64</v>
      </c>
      <c r="C75" s="74">
        <v>0</v>
      </c>
      <c r="D75" s="75">
        <v>0</v>
      </c>
      <c r="E75" s="76">
        <f>(C75+D75)/'П 1'!C73</f>
        <v>0</v>
      </c>
      <c r="F75" s="75">
        <v>0</v>
      </c>
      <c r="G75" s="89">
        <v>0</v>
      </c>
      <c r="H75" s="89">
        <f t="shared" si="0"/>
        <v>0</v>
      </c>
      <c r="I75" s="92">
        <v>9</v>
      </c>
    </row>
    <row r="76" spans="1:9" ht="12.75">
      <c r="A76" s="1">
        <v>66</v>
      </c>
      <c r="B76" s="2" t="s">
        <v>65</v>
      </c>
      <c r="C76" s="74">
        <v>0</v>
      </c>
      <c r="D76" s="75">
        <v>0</v>
      </c>
      <c r="E76" s="76">
        <f>(C76+D76)/'П 1'!C74</f>
        <v>0</v>
      </c>
      <c r="F76" s="75">
        <v>0</v>
      </c>
      <c r="G76" s="89">
        <v>0</v>
      </c>
      <c r="H76" s="89">
        <f aca="true" t="shared" si="1" ref="H76:H92">G76*E76</f>
        <v>0</v>
      </c>
      <c r="I76" s="92">
        <v>9</v>
      </c>
    </row>
    <row r="77" spans="1:9" ht="12.75">
      <c r="A77" s="1">
        <v>67</v>
      </c>
      <c r="B77" s="2" t="s">
        <v>66</v>
      </c>
      <c r="C77" s="74">
        <v>0</v>
      </c>
      <c r="D77" s="75">
        <v>0</v>
      </c>
      <c r="E77" s="76">
        <f>(C77+D77)/'П 1'!C75</f>
        <v>0</v>
      </c>
      <c r="F77" s="75">
        <v>0</v>
      </c>
      <c r="G77" s="89">
        <v>0</v>
      </c>
      <c r="H77" s="89">
        <f t="shared" si="1"/>
        <v>0</v>
      </c>
      <c r="I77" s="92">
        <v>9</v>
      </c>
    </row>
    <row r="78" spans="1:9" ht="12.75">
      <c r="A78" s="1">
        <v>68</v>
      </c>
      <c r="B78" s="2" t="s">
        <v>67</v>
      </c>
      <c r="C78" s="74">
        <v>0</v>
      </c>
      <c r="D78" s="75">
        <v>0</v>
      </c>
      <c r="E78" s="76">
        <f>(C78+D78)/'П 1'!C76</f>
        <v>0</v>
      </c>
      <c r="F78" s="75">
        <v>0</v>
      </c>
      <c r="G78" s="89">
        <v>0</v>
      </c>
      <c r="H78" s="89">
        <f t="shared" si="1"/>
        <v>0</v>
      </c>
      <c r="I78" s="92">
        <v>9</v>
      </c>
    </row>
    <row r="79" spans="1:9" ht="12.75">
      <c r="A79" s="1">
        <v>69</v>
      </c>
      <c r="B79" s="2" t="s">
        <v>68</v>
      </c>
      <c r="C79" s="74">
        <v>0</v>
      </c>
      <c r="D79" s="75">
        <v>0</v>
      </c>
      <c r="E79" s="76">
        <f>(C79+D79)/'П 1'!C77</f>
        <v>0</v>
      </c>
      <c r="F79" s="75">
        <v>0</v>
      </c>
      <c r="G79" s="89">
        <v>0</v>
      </c>
      <c r="H79" s="89">
        <f t="shared" si="1"/>
        <v>0</v>
      </c>
      <c r="I79" s="92">
        <v>9</v>
      </c>
    </row>
    <row r="80" spans="1:9" ht="12.75">
      <c r="A80" s="90">
        <v>70</v>
      </c>
      <c r="B80" s="91" t="s">
        <v>69</v>
      </c>
      <c r="C80" s="93">
        <v>3</v>
      </c>
      <c r="D80" s="94">
        <v>0</v>
      </c>
      <c r="E80" s="95">
        <f>(C80+D80)/'П 1'!C78</f>
        <v>0.08571428571428572</v>
      </c>
      <c r="F80" s="94">
        <v>2</v>
      </c>
      <c r="G80" s="88">
        <f>(F80+D80)/C80</f>
        <v>0.6666666666666666</v>
      </c>
      <c r="H80" s="88">
        <f t="shared" si="1"/>
        <v>0.05714285714285714</v>
      </c>
      <c r="I80" s="87">
        <f>RANK(H80,H$11:H$92,0)</f>
        <v>1</v>
      </c>
    </row>
    <row r="81" spans="1:9" ht="12.75">
      <c r="A81" s="1">
        <v>71</v>
      </c>
      <c r="B81" s="2" t="s">
        <v>70</v>
      </c>
      <c r="C81" s="74">
        <v>0</v>
      </c>
      <c r="D81" s="75">
        <v>0</v>
      </c>
      <c r="E81" s="76">
        <f>(C81+D81)/'П 1'!C79</f>
        <v>0</v>
      </c>
      <c r="F81" s="75">
        <v>0</v>
      </c>
      <c r="G81" s="89">
        <v>0</v>
      </c>
      <c r="H81" s="89">
        <f t="shared" si="1"/>
        <v>0</v>
      </c>
      <c r="I81" s="92">
        <v>9</v>
      </c>
    </row>
    <row r="82" spans="1:9" ht="12.75">
      <c r="A82" s="1">
        <v>72</v>
      </c>
      <c r="B82" s="2" t="s">
        <v>71</v>
      </c>
      <c r="C82" s="74">
        <v>0</v>
      </c>
      <c r="D82" s="75">
        <v>0</v>
      </c>
      <c r="E82" s="76">
        <f>(C82+D82)/'П 1'!C80</f>
        <v>0</v>
      </c>
      <c r="F82" s="75">
        <v>0</v>
      </c>
      <c r="G82" s="89">
        <v>0</v>
      </c>
      <c r="H82" s="89">
        <f t="shared" si="1"/>
        <v>0</v>
      </c>
      <c r="I82" s="92">
        <v>9</v>
      </c>
    </row>
    <row r="83" spans="1:9" ht="12.75">
      <c r="A83" s="90">
        <v>73</v>
      </c>
      <c r="B83" s="91" t="s">
        <v>72</v>
      </c>
      <c r="C83" s="93">
        <v>2</v>
      </c>
      <c r="D83" s="94">
        <v>1</v>
      </c>
      <c r="E83" s="95">
        <f>(C83+D83)/'П 1'!C81</f>
        <v>0.07481041196966592</v>
      </c>
      <c r="F83" s="94">
        <v>0</v>
      </c>
      <c r="G83" s="88">
        <f>(F83+D83)/C83</f>
        <v>0.5</v>
      </c>
      <c r="H83" s="88">
        <f t="shared" si="1"/>
        <v>0.03740520598483296</v>
      </c>
      <c r="I83" s="87">
        <f>RANK(H83,H$11:H$92,0)</f>
        <v>2</v>
      </c>
    </row>
    <row r="84" spans="1:9" ht="12.75">
      <c r="A84" s="1">
        <v>74</v>
      </c>
      <c r="B84" s="2" t="s">
        <v>73</v>
      </c>
      <c r="C84" s="74">
        <v>0</v>
      </c>
      <c r="D84" s="75">
        <v>0</v>
      </c>
      <c r="E84" s="76">
        <f>(C84+D84)/'П 1'!C82</f>
        <v>0</v>
      </c>
      <c r="F84" s="75">
        <v>0</v>
      </c>
      <c r="G84" s="89">
        <v>0</v>
      </c>
      <c r="H84" s="89">
        <f t="shared" si="1"/>
        <v>0</v>
      </c>
      <c r="I84" s="92">
        <v>9</v>
      </c>
    </row>
    <row r="85" spans="1:9" ht="12.75">
      <c r="A85" s="1">
        <v>75</v>
      </c>
      <c r="B85" s="2" t="s">
        <v>74</v>
      </c>
      <c r="C85" s="74">
        <v>0</v>
      </c>
      <c r="D85" s="75">
        <v>0</v>
      </c>
      <c r="E85" s="76">
        <f>(C85+D85)/'П 1'!C83</f>
        <v>0</v>
      </c>
      <c r="F85" s="75">
        <v>0</v>
      </c>
      <c r="G85" s="89">
        <v>0</v>
      </c>
      <c r="H85" s="89">
        <f t="shared" si="1"/>
        <v>0</v>
      </c>
      <c r="I85" s="92">
        <v>9</v>
      </c>
    </row>
    <row r="86" spans="1:9" ht="12.75">
      <c r="A86" s="90">
        <v>76</v>
      </c>
      <c r="B86" s="91" t="s">
        <v>75</v>
      </c>
      <c r="C86" s="93">
        <v>0</v>
      </c>
      <c r="D86" s="94">
        <v>0</v>
      </c>
      <c r="E86" s="95">
        <f>(C86+D86)/'П 1'!C84</f>
        <v>0</v>
      </c>
      <c r="F86" s="94">
        <v>3</v>
      </c>
      <c r="G86" s="88">
        <v>0</v>
      </c>
      <c r="H86" s="88">
        <f t="shared" si="1"/>
        <v>0</v>
      </c>
      <c r="I86" s="87">
        <f>RANK(H86,H$11:H$92,0)</f>
        <v>8</v>
      </c>
    </row>
    <row r="87" spans="1:9" ht="12.75">
      <c r="A87" s="1">
        <v>77</v>
      </c>
      <c r="B87" s="2" t="s">
        <v>76</v>
      </c>
      <c r="C87" s="74">
        <v>0</v>
      </c>
      <c r="D87" s="75">
        <v>0</v>
      </c>
      <c r="E87" s="76">
        <f>(C87+D87)/'П 1'!C85</f>
        <v>0</v>
      </c>
      <c r="F87" s="75">
        <v>0</v>
      </c>
      <c r="G87" s="89">
        <v>0</v>
      </c>
      <c r="H87" s="89">
        <f t="shared" si="1"/>
        <v>0</v>
      </c>
      <c r="I87" s="92">
        <v>9</v>
      </c>
    </row>
    <row r="88" spans="1:9" ht="12.75">
      <c r="A88" s="1">
        <v>78</v>
      </c>
      <c r="B88" s="2" t="s">
        <v>77</v>
      </c>
      <c r="C88" s="74">
        <v>0</v>
      </c>
      <c r="D88" s="75">
        <v>0</v>
      </c>
      <c r="E88" s="76">
        <f>(C88+D88)/'П 1'!C86</f>
        <v>0</v>
      </c>
      <c r="F88" s="75">
        <v>0</v>
      </c>
      <c r="G88" s="89">
        <v>0</v>
      </c>
      <c r="H88" s="89">
        <f t="shared" si="1"/>
        <v>0</v>
      </c>
      <c r="I88" s="92">
        <v>9</v>
      </c>
    </row>
    <row r="89" spans="1:9" ht="12.75">
      <c r="A89" s="1">
        <v>79</v>
      </c>
      <c r="B89" s="2" t="s">
        <v>78</v>
      </c>
      <c r="C89" s="74">
        <v>0</v>
      </c>
      <c r="D89" s="75">
        <v>0</v>
      </c>
      <c r="E89" s="76">
        <f>(C89+D89)/'П 1'!C87</f>
        <v>0</v>
      </c>
      <c r="F89" s="75">
        <v>0</v>
      </c>
      <c r="G89" s="89">
        <v>0</v>
      </c>
      <c r="H89" s="89">
        <f t="shared" si="1"/>
        <v>0</v>
      </c>
      <c r="I89" s="92">
        <v>9</v>
      </c>
    </row>
    <row r="90" spans="1:9" ht="12.75">
      <c r="A90" s="1">
        <v>80</v>
      </c>
      <c r="B90" s="2" t="s">
        <v>79</v>
      </c>
      <c r="C90" s="74">
        <v>0</v>
      </c>
      <c r="D90" s="75">
        <v>0</v>
      </c>
      <c r="E90" s="76">
        <f>(C90+D90)/'П 1'!C88</f>
        <v>0</v>
      </c>
      <c r="F90" s="75">
        <v>0</v>
      </c>
      <c r="G90" s="89">
        <v>0</v>
      </c>
      <c r="H90" s="89">
        <f t="shared" si="1"/>
        <v>0</v>
      </c>
      <c r="I90" s="92">
        <v>9</v>
      </c>
    </row>
    <row r="91" spans="1:9" ht="12.75">
      <c r="A91" s="1">
        <v>81</v>
      </c>
      <c r="B91" s="2" t="s">
        <v>80</v>
      </c>
      <c r="C91" s="74">
        <v>0</v>
      </c>
      <c r="D91" s="75">
        <v>0</v>
      </c>
      <c r="E91" s="76">
        <f>(C91+D91)/'П 1'!C89</f>
        <v>0</v>
      </c>
      <c r="F91" s="75">
        <v>0</v>
      </c>
      <c r="G91" s="89">
        <v>0</v>
      </c>
      <c r="H91" s="89">
        <f t="shared" si="1"/>
        <v>0</v>
      </c>
      <c r="I91" s="92">
        <v>9</v>
      </c>
    </row>
    <row r="92" spans="1:9" ht="12.75">
      <c r="A92" s="90">
        <v>82</v>
      </c>
      <c r="B92" s="91" t="s">
        <v>81</v>
      </c>
      <c r="C92" s="93">
        <v>1</v>
      </c>
      <c r="D92" s="94">
        <v>0</v>
      </c>
      <c r="E92" s="95">
        <f>(C92+D92)/'П 1'!C90</f>
        <v>0.03125</v>
      </c>
      <c r="F92" s="94">
        <v>1</v>
      </c>
      <c r="G92" s="88">
        <f>(F92+D92)/C92</f>
        <v>1</v>
      </c>
      <c r="H92" s="88">
        <f t="shared" si="1"/>
        <v>0.03125</v>
      </c>
      <c r="I92" s="87">
        <f>RANK(H92,H$11:H$92,0)</f>
        <v>3</v>
      </c>
    </row>
  </sheetData>
  <sheetProtection/>
  <mergeCells count="1">
    <mergeCell ref="B3:N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84"/>
  <sheetViews>
    <sheetView zoomScaleSheetLayoutView="100" zoomScalePageLayoutView="0" workbookViewId="0" topLeftCell="B1">
      <selection activeCell="D13" sqref="D13"/>
    </sheetView>
  </sheetViews>
  <sheetFormatPr defaultColWidth="9.140625" defaultRowHeight="12.75"/>
  <cols>
    <col min="1" max="1" width="3.7109375" style="0" customWidth="1"/>
    <col min="2" max="2" width="24.00390625" style="3" customWidth="1"/>
    <col min="3" max="3" width="8.28125" style="0" customWidth="1"/>
    <col min="4" max="4" width="7.8515625" style="0" customWidth="1"/>
    <col min="5" max="6" width="8.00390625" style="0" customWidth="1"/>
    <col min="7" max="7" width="8.140625" style="0" customWidth="1"/>
    <col min="8" max="8" width="8.421875" style="0" customWidth="1"/>
    <col min="9" max="9" width="8.00390625" style="0" customWidth="1"/>
    <col min="10" max="10" width="8.140625" style="0" customWidth="1"/>
    <col min="11" max="11" width="7.8515625" style="0" customWidth="1"/>
    <col min="12" max="12" width="9.00390625" style="0" customWidth="1"/>
  </cols>
  <sheetData>
    <row r="1" ht="15">
      <c r="B1" s="29" t="s">
        <v>215</v>
      </c>
    </row>
    <row r="2" spans="1:24" ht="12.75">
      <c r="A2" s="30"/>
      <c r="B2" s="10"/>
      <c r="C2" s="30" t="s">
        <v>216</v>
      </c>
      <c r="D2" s="30" t="s">
        <v>217</v>
      </c>
      <c r="E2" s="30" t="s">
        <v>218</v>
      </c>
      <c r="F2" s="30" t="s">
        <v>219</v>
      </c>
      <c r="G2" s="30" t="s">
        <v>220</v>
      </c>
      <c r="H2" s="30" t="s">
        <v>209</v>
      </c>
      <c r="I2" s="30" t="s">
        <v>221</v>
      </c>
      <c r="J2" s="30" t="s">
        <v>222</v>
      </c>
      <c r="K2" s="30" t="s">
        <v>223</v>
      </c>
      <c r="L2" s="30" t="s">
        <v>224</v>
      </c>
      <c r="M2" s="30" t="s">
        <v>225</v>
      </c>
      <c r="N2" s="30" t="s">
        <v>214</v>
      </c>
      <c r="O2" s="30" t="s">
        <v>226</v>
      </c>
      <c r="P2" s="30" t="s">
        <v>227</v>
      </c>
      <c r="Q2" s="30" t="s">
        <v>228</v>
      </c>
      <c r="R2" s="30" t="s">
        <v>229</v>
      </c>
      <c r="S2" s="30" t="s">
        <v>230</v>
      </c>
      <c r="T2" s="30" t="s">
        <v>231</v>
      </c>
      <c r="U2" s="30" t="s">
        <v>200</v>
      </c>
      <c r="V2" s="30" t="s">
        <v>208</v>
      </c>
      <c r="W2" s="30" t="s">
        <v>262</v>
      </c>
      <c r="X2" s="30" t="s">
        <v>232</v>
      </c>
    </row>
    <row r="3" spans="1:24" ht="12.75">
      <c r="A3" s="5">
        <v>1</v>
      </c>
      <c r="B3" s="6" t="s">
        <v>0</v>
      </c>
      <c r="C3" s="8">
        <f>'П 1'!M9</f>
        <v>59</v>
      </c>
      <c r="D3" s="8">
        <f>'П 2'!L11</f>
        <v>54</v>
      </c>
      <c r="E3" s="8">
        <f>'П 3'!L9</f>
        <v>12</v>
      </c>
      <c r="F3" s="8">
        <f>'П 4'!I11</f>
        <v>47</v>
      </c>
      <c r="G3" s="8">
        <f>'П 5'!AA12</f>
        <v>18</v>
      </c>
      <c r="H3" s="8">
        <f>'П 6'!I10</f>
        <v>74</v>
      </c>
      <c r="I3" s="8">
        <f>'П 7'!J12</f>
        <v>60</v>
      </c>
      <c r="J3" s="8">
        <f>'П 8'!J11</f>
        <v>77</v>
      </c>
      <c r="K3" s="8">
        <f>'П 9'!J11</f>
        <v>10</v>
      </c>
      <c r="L3" s="8">
        <f>'П 10'!I11</f>
        <v>55</v>
      </c>
      <c r="M3" s="8">
        <f>'П 11'!AJ11</f>
        <v>26</v>
      </c>
      <c r="N3" s="8">
        <f>'П 12'!K11</f>
        <v>37</v>
      </c>
      <c r="O3" s="8">
        <f>'П 13'!V11</f>
        <v>61</v>
      </c>
      <c r="P3" s="8">
        <f>'П 14 '!N11</f>
        <v>42</v>
      </c>
      <c r="Q3" s="8">
        <f>'П 15'!N11</f>
        <v>8</v>
      </c>
      <c r="R3" s="8">
        <f>'П 16'!N11</f>
        <v>56</v>
      </c>
      <c r="S3" s="8">
        <f>'П 17'!N11</f>
        <v>82</v>
      </c>
      <c r="T3" s="8">
        <f>'П 18'!N11</f>
        <v>1</v>
      </c>
      <c r="U3" s="8">
        <f>'П 19'!J11</f>
        <v>30</v>
      </c>
      <c r="V3" s="8">
        <f>'П 20'!N11</f>
        <v>82</v>
      </c>
      <c r="W3" s="8">
        <f>'П 21'!I11</f>
        <v>9</v>
      </c>
      <c r="X3" s="8">
        <f>SUM(C3:W3)</f>
        <v>900</v>
      </c>
    </row>
    <row r="4" spans="1:24" ht="12.75">
      <c r="A4" s="1">
        <v>2</v>
      </c>
      <c r="B4" s="2" t="s">
        <v>1</v>
      </c>
      <c r="C4" s="8">
        <f>'П 1'!M10</f>
        <v>2</v>
      </c>
      <c r="D4" s="8">
        <f>'П 2'!L12</f>
        <v>30</v>
      </c>
      <c r="E4" s="8">
        <f>'П 3'!L10</f>
        <v>3</v>
      </c>
      <c r="F4" s="8">
        <f>'П 4'!I12</f>
        <v>3</v>
      </c>
      <c r="G4" s="8">
        <f>'П 5'!AA13</f>
        <v>13</v>
      </c>
      <c r="H4" s="8">
        <f>'П 6'!I11</f>
        <v>16</v>
      </c>
      <c r="I4" s="8">
        <f>'П 7'!J13</f>
        <v>2</v>
      </c>
      <c r="J4" s="8">
        <f>'П 8'!J12</f>
        <v>14</v>
      </c>
      <c r="K4" s="8">
        <f>'П 9'!J12</f>
        <v>17</v>
      </c>
      <c r="L4" s="8">
        <f>'П 10'!I12</f>
        <v>29</v>
      </c>
      <c r="M4" s="8">
        <f>'П 11'!AJ12</f>
        <v>16</v>
      </c>
      <c r="N4" s="8">
        <f>'П 12'!K12</f>
        <v>10</v>
      </c>
      <c r="O4" s="8">
        <f>'П 13'!V12</f>
        <v>35</v>
      </c>
      <c r="P4" s="8">
        <f>'П 14 '!N12</f>
        <v>32</v>
      </c>
      <c r="Q4" s="8">
        <f>'П 15'!N12</f>
        <v>46</v>
      </c>
      <c r="R4" s="8">
        <f>'П 16'!N12</f>
        <v>71</v>
      </c>
      <c r="S4" s="8">
        <f>'П 17'!N12</f>
        <v>29</v>
      </c>
      <c r="T4" s="8">
        <f>'П 18'!N12</f>
        <v>53</v>
      </c>
      <c r="U4" s="8">
        <f>'П 19'!J12</f>
        <v>65</v>
      </c>
      <c r="V4" s="8">
        <f>'П 20'!N12</f>
        <v>35</v>
      </c>
      <c r="W4" s="8">
        <f>'П 21'!I12</f>
        <v>9</v>
      </c>
      <c r="X4" s="8">
        <f aca="true" t="shared" si="0" ref="X4:X67">SUM(C4:W4)</f>
        <v>530</v>
      </c>
    </row>
    <row r="5" spans="1:24" ht="12" customHeight="1">
      <c r="A5" s="1">
        <v>3</v>
      </c>
      <c r="B5" s="2" t="s">
        <v>2</v>
      </c>
      <c r="C5" s="8">
        <f>'П 1'!M11</f>
        <v>15</v>
      </c>
      <c r="D5" s="8">
        <f>'П 2'!L13</f>
        <v>21</v>
      </c>
      <c r="E5" s="8">
        <f>'П 3'!L11</f>
        <v>44</v>
      </c>
      <c r="F5" s="8">
        <f>'П 4'!I13</f>
        <v>25</v>
      </c>
      <c r="G5" s="8">
        <f>'П 5'!AA14</f>
        <v>17</v>
      </c>
      <c r="H5" s="8">
        <f>'П 6'!I12</f>
        <v>8</v>
      </c>
      <c r="I5" s="8">
        <f>'П 7'!J14</f>
        <v>42</v>
      </c>
      <c r="J5" s="8">
        <f>'П 8'!J13</f>
        <v>32</v>
      </c>
      <c r="K5" s="8">
        <f>'П 9'!J13</f>
        <v>53</v>
      </c>
      <c r="L5" s="8">
        <f>'П 10'!I13</f>
        <v>24</v>
      </c>
      <c r="M5" s="8">
        <f>'П 11'!AJ13</f>
        <v>30</v>
      </c>
      <c r="N5" s="8">
        <f>'П 12'!K13</f>
        <v>44</v>
      </c>
      <c r="O5" s="8">
        <f>'П 13'!V13</f>
        <v>60</v>
      </c>
      <c r="P5" s="8">
        <f>'П 14 '!N13</f>
        <v>47</v>
      </c>
      <c r="Q5" s="8">
        <f>'П 15'!N13</f>
        <v>62</v>
      </c>
      <c r="R5" s="8">
        <f>'П 16'!N13</f>
        <v>54</v>
      </c>
      <c r="S5" s="8">
        <f>'П 17'!N13</f>
        <v>82</v>
      </c>
      <c r="T5" s="8">
        <f>'П 18'!N13</f>
        <v>6</v>
      </c>
      <c r="U5" s="8">
        <f>'П 19'!J13</f>
        <v>8</v>
      </c>
      <c r="V5" s="8">
        <f>'П 20'!N13</f>
        <v>11</v>
      </c>
      <c r="W5" s="8">
        <f>'П 21'!I13</f>
        <v>9</v>
      </c>
      <c r="X5" s="8">
        <f t="shared" si="0"/>
        <v>694</v>
      </c>
    </row>
    <row r="6" spans="1:24" ht="12.75">
      <c r="A6" s="1">
        <v>4</v>
      </c>
      <c r="B6" s="2" t="s">
        <v>3</v>
      </c>
      <c r="C6" s="8">
        <f>'П 1'!M12</f>
        <v>57</v>
      </c>
      <c r="D6" s="8">
        <f>'П 2'!L14</f>
        <v>67</v>
      </c>
      <c r="E6" s="8">
        <f>'П 3'!L12</f>
        <v>18</v>
      </c>
      <c r="F6" s="8">
        <f>'П 4'!I14</f>
        <v>51</v>
      </c>
      <c r="G6" s="8">
        <f>'П 5'!AA15</f>
        <v>30</v>
      </c>
      <c r="H6" s="8">
        <f>'П 6'!I13</f>
        <v>46</v>
      </c>
      <c r="I6" s="8">
        <f>'П 7'!J15</f>
        <v>68</v>
      </c>
      <c r="J6" s="8">
        <f>'П 8'!J14</f>
        <v>73</v>
      </c>
      <c r="K6" s="8">
        <f>'П 9'!J14</f>
        <v>26</v>
      </c>
      <c r="L6" s="8">
        <f>'П 10'!I14</f>
        <v>39</v>
      </c>
      <c r="M6" s="8">
        <f>'П 11'!AJ14</f>
        <v>36</v>
      </c>
      <c r="N6" s="8">
        <f>'П 12'!K14</f>
        <v>13</v>
      </c>
      <c r="O6" s="8">
        <f>'П 13'!V14</f>
        <v>57</v>
      </c>
      <c r="P6" s="8">
        <f>'П 14 '!N14</f>
        <v>52</v>
      </c>
      <c r="Q6" s="8">
        <f>'П 15'!N14</f>
        <v>35</v>
      </c>
      <c r="R6" s="8">
        <f>'П 16'!N14</f>
        <v>37</v>
      </c>
      <c r="S6" s="8">
        <f>'П 17'!N14</f>
        <v>36</v>
      </c>
      <c r="T6" s="8">
        <f>'П 18'!N14</f>
        <v>34</v>
      </c>
      <c r="U6" s="8">
        <f>'П 19'!J14</f>
        <v>31</v>
      </c>
      <c r="V6" s="8">
        <f>'П 20'!N14</f>
        <v>42</v>
      </c>
      <c r="W6" s="8">
        <f>'П 21'!I14</f>
        <v>9</v>
      </c>
      <c r="X6" s="8">
        <f t="shared" si="0"/>
        <v>857</v>
      </c>
    </row>
    <row r="7" spans="1:24" ht="12.75">
      <c r="A7" s="1">
        <v>5</v>
      </c>
      <c r="B7" s="2" t="s">
        <v>4</v>
      </c>
      <c r="C7" s="8">
        <f>'П 1'!M13</f>
        <v>62</v>
      </c>
      <c r="D7" s="8">
        <f>'П 2'!L15</f>
        <v>82</v>
      </c>
      <c r="E7" s="8">
        <f>'П 3'!L13</f>
        <v>82</v>
      </c>
      <c r="F7" s="8">
        <f>'П 4'!I15</f>
        <v>18</v>
      </c>
      <c r="G7" s="8">
        <f>'П 5'!AA16</f>
        <v>56</v>
      </c>
      <c r="H7" s="8">
        <f>'П 6'!I14</f>
        <v>40</v>
      </c>
      <c r="I7" s="8">
        <f>'П 7'!J16</f>
        <v>50</v>
      </c>
      <c r="J7" s="8">
        <f>'П 8'!J15</f>
        <v>82</v>
      </c>
      <c r="K7" s="8">
        <f>'П 9'!J15</f>
        <v>65</v>
      </c>
      <c r="L7" s="8">
        <f>'П 10'!I15</f>
        <v>16</v>
      </c>
      <c r="M7" s="8">
        <f>'П 11'!AJ15</f>
        <v>29</v>
      </c>
      <c r="N7" s="8">
        <f>'П 12'!K15</f>
        <v>17</v>
      </c>
      <c r="O7" s="8">
        <f>'П 13'!V15</f>
        <v>48</v>
      </c>
      <c r="P7" s="8">
        <f>'П 14 '!N15</f>
        <v>65</v>
      </c>
      <c r="Q7" s="8">
        <f>'П 15'!N15</f>
        <v>82</v>
      </c>
      <c r="R7" s="8">
        <f>'П 16'!N15</f>
        <v>35</v>
      </c>
      <c r="S7" s="8">
        <f>'П 17'!N15</f>
        <v>10</v>
      </c>
      <c r="T7" s="8">
        <f>'П 18'!N15</f>
        <v>74</v>
      </c>
      <c r="U7" s="8">
        <f>'П 19'!J15</f>
        <v>42</v>
      </c>
      <c r="V7" s="8">
        <f>'П 20'!N15</f>
        <v>12</v>
      </c>
      <c r="W7" s="8">
        <f>'П 21'!I15</f>
        <v>9</v>
      </c>
      <c r="X7" s="8">
        <f t="shared" si="0"/>
        <v>976</v>
      </c>
    </row>
    <row r="8" spans="1:24" ht="12.75">
      <c r="A8" s="1">
        <v>6</v>
      </c>
      <c r="B8" s="2" t="s">
        <v>5</v>
      </c>
      <c r="C8" s="8">
        <f>'П 1'!M14</f>
        <v>42</v>
      </c>
      <c r="D8" s="8">
        <f>'П 2'!L16</f>
        <v>48</v>
      </c>
      <c r="E8" s="8">
        <f>'П 3'!L14</f>
        <v>41</v>
      </c>
      <c r="F8" s="8">
        <f>'П 4'!I16</f>
        <v>8</v>
      </c>
      <c r="G8" s="8">
        <f>'П 5'!AA17</f>
        <v>22</v>
      </c>
      <c r="H8" s="8">
        <f>'П 6'!I15</f>
        <v>59</v>
      </c>
      <c r="I8" s="8">
        <f>'П 7'!J17</f>
        <v>30</v>
      </c>
      <c r="J8" s="8">
        <f>'П 8'!J16</f>
        <v>51</v>
      </c>
      <c r="K8" s="8">
        <f>'П 9'!J16</f>
        <v>64</v>
      </c>
      <c r="L8" s="8">
        <f>'П 10'!I16</f>
        <v>26</v>
      </c>
      <c r="M8" s="8">
        <f>'П 11'!AJ16</f>
        <v>70</v>
      </c>
      <c r="N8" s="8">
        <f>'П 12'!K16</f>
        <v>31</v>
      </c>
      <c r="O8" s="8">
        <f>'П 13'!V16</f>
        <v>11</v>
      </c>
      <c r="P8" s="8">
        <f>'П 14 '!N16</f>
        <v>82</v>
      </c>
      <c r="Q8" s="8">
        <f>'П 15'!N16</f>
        <v>43</v>
      </c>
      <c r="R8" s="8">
        <f>'П 16'!N16</f>
        <v>4</v>
      </c>
      <c r="S8" s="8">
        <f>'П 17'!N16</f>
        <v>20</v>
      </c>
      <c r="T8" s="8">
        <f>'П 18'!N16</f>
        <v>3</v>
      </c>
      <c r="U8" s="8">
        <f>'П 19'!J16</f>
        <v>13</v>
      </c>
      <c r="V8" s="8">
        <f>'П 20'!N16</f>
        <v>82</v>
      </c>
      <c r="W8" s="8">
        <f>'П 21'!I16</f>
        <v>8</v>
      </c>
      <c r="X8" s="8">
        <f t="shared" si="0"/>
        <v>758</v>
      </c>
    </row>
    <row r="9" spans="1:24" ht="12.75">
      <c r="A9" s="1">
        <v>7</v>
      </c>
      <c r="B9" s="2" t="s">
        <v>6</v>
      </c>
      <c r="C9" s="8">
        <f>'П 1'!M15</f>
        <v>18</v>
      </c>
      <c r="D9" s="8">
        <f>'П 2'!L17</f>
        <v>4</v>
      </c>
      <c r="E9" s="8">
        <f>'П 3'!L15</f>
        <v>7</v>
      </c>
      <c r="F9" s="8">
        <f>'П 4'!I17</f>
        <v>11</v>
      </c>
      <c r="G9" s="8">
        <f>'П 5'!AA18</f>
        <v>1</v>
      </c>
      <c r="H9" s="8">
        <f>'П 6'!I16</f>
        <v>5</v>
      </c>
      <c r="I9" s="8">
        <f>'П 7'!J18</f>
        <v>29</v>
      </c>
      <c r="J9" s="8">
        <f>'П 8'!J17</f>
        <v>10</v>
      </c>
      <c r="K9" s="8">
        <f>'П 9'!J17</f>
        <v>21</v>
      </c>
      <c r="L9" s="8">
        <f>'П 10'!I17</f>
        <v>3</v>
      </c>
      <c r="M9" s="8">
        <f>'П 11'!AJ17</f>
        <v>1</v>
      </c>
      <c r="N9" s="8">
        <f>'П 12'!K17</f>
        <v>46</v>
      </c>
      <c r="O9" s="8">
        <f>'П 13'!V17</f>
        <v>16</v>
      </c>
      <c r="P9" s="8">
        <f>'П 14 '!N17</f>
        <v>22</v>
      </c>
      <c r="Q9" s="8">
        <f>'П 15'!N17</f>
        <v>26</v>
      </c>
      <c r="R9" s="8">
        <f>'П 16'!N17</f>
        <v>3</v>
      </c>
      <c r="S9" s="8">
        <f>'П 17'!N17</f>
        <v>22</v>
      </c>
      <c r="T9" s="8">
        <f>'П 18'!N17</f>
        <v>55</v>
      </c>
      <c r="U9" s="8">
        <f>'П 19'!J17</f>
        <v>41</v>
      </c>
      <c r="V9" s="8">
        <f>'П 20'!N17</f>
        <v>54</v>
      </c>
      <c r="W9" s="8">
        <f>'П 21'!I17</f>
        <v>5</v>
      </c>
      <c r="X9" s="8">
        <f t="shared" si="0"/>
        <v>400</v>
      </c>
    </row>
    <row r="10" spans="1:24" ht="12.75">
      <c r="A10" s="1">
        <v>8</v>
      </c>
      <c r="B10" s="2" t="s">
        <v>7</v>
      </c>
      <c r="C10" s="8">
        <f>'П 1'!M16</f>
        <v>17</v>
      </c>
      <c r="D10" s="8">
        <f>'П 2'!L18</f>
        <v>67</v>
      </c>
      <c r="E10" s="8">
        <f>'П 3'!L16</f>
        <v>54</v>
      </c>
      <c r="F10" s="8">
        <f>'П 4'!I18</f>
        <v>10</v>
      </c>
      <c r="G10" s="8">
        <f>'П 5'!AA19</f>
        <v>23</v>
      </c>
      <c r="H10" s="8">
        <f>'П 6'!I17</f>
        <v>81</v>
      </c>
      <c r="I10" s="8">
        <f>'П 7'!J19</f>
        <v>3</v>
      </c>
      <c r="J10" s="8">
        <f>'П 8'!J18</f>
        <v>76</v>
      </c>
      <c r="K10" s="8">
        <f>'П 9'!J18</f>
        <v>72</v>
      </c>
      <c r="L10" s="8">
        <f>'П 10'!I18</f>
        <v>25</v>
      </c>
      <c r="M10" s="8">
        <f>'П 11'!AJ18</f>
        <v>12</v>
      </c>
      <c r="N10" s="8">
        <f>'П 12'!K18</f>
        <v>79</v>
      </c>
      <c r="O10" s="8">
        <f>'П 13'!V18</f>
        <v>50</v>
      </c>
      <c r="P10" s="8">
        <f>'П 14 '!N18</f>
        <v>48</v>
      </c>
      <c r="Q10" s="8">
        <f>'П 15'!N18</f>
        <v>31</v>
      </c>
      <c r="R10" s="8">
        <f>'П 16'!N18</f>
        <v>56</v>
      </c>
      <c r="S10" s="8">
        <f>'П 17'!N18</f>
        <v>18</v>
      </c>
      <c r="T10" s="8">
        <f>'П 18'!N18</f>
        <v>78</v>
      </c>
      <c r="U10" s="8">
        <f>'П 19'!J18</f>
        <v>33</v>
      </c>
      <c r="V10" s="8">
        <f>'П 20'!N18</f>
        <v>6</v>
      </c>
      <c r="W10" s="8">
        <f>'П 21'!I18</f>
        <v>9</v>
      </c>
      <c r="X10" s="8">
        <f t="shared" si="0"/>
        <v>848</v>
      </c>
    </row>
    <row r="11" spans="1:24" ht="12.75">
      <c r="A11" s="1">
        <v>9</v>
      </c>
      <c r="B11" s="2" t="s">
        <v>8</v>
      </c>
      <c r="C11" s="8">
        <f>'П 1'!M17</f>
        <v>46</v>
      </c>
      <c r="D11" s="8">
        <f>'П 2'!L19</f>
        <v>34</v>
      </c>
      <c r="E11" s="8">
        <f>'П 3'!L17</f>
        <v>58</v>
      </c>
      <c r="F11" s="8">
        <f>'П 4'!I19</f>
        <v>1</v>
      </c>
      <c r="G11" s="8">
        <f>'П 5'!AA20</f>
        <v>3</v>
      </c>
      <c r="H11" s="8">
        <f>'П 6'!I18</f>
        <v>18</v>
      </c>
      <c r="I11" s="8">
        <f>'П 7'!J20</f>
        <v>49</v>
      </c>
      <c r="J11" s="8">
        <f>'П 8'!J19</f>
        <v>48</v>
      </c>
      <c r="K11" s="8">
        <f>'П 9'!J19</f>
        <v>54</v>
      </c>
      <c r="L11" s="8">
        <f>'П 10'!I19</f>
        <v>2</v>
      </c>
      <c r="M11" s="8">
        <f>'П 11'!AJ19</f>
        <v>3</v>
      </c>
      <c r="N11" s="8">
        <f>'П 12'!K19</f>
        <v>8</v>
      </c>
      <c r="O11" s="8">
        <f>'П 13'!V19</f>
        <v>68</v>
      </c>
      <c r="P11" s="8">
        <f>'П 14 '!N19</f>
        <v>61</v>
      </c>
      <c r="Q11" s="8">
        <f>'П 15'!N19</f>
        <v>62</v>
      </c>
      <c r="R11" s="8">
        <f>'П 16'!N19</f>
        <v>14</v>
      </c>
      <c r="S11" s="8">
        <f>'П 17'!N19</f>
        <v>82</v>
      </c>
      <c r="T11" s="8">
        <f>'П 18'!N19</f>
        <v>67</v>
      </c>
      <c r="U11" s="8">
        <f>'П 19'!J19</f>
        <v>79</v>
      </c>
      <c r="V11" s="8">
        <f>'П 20'!N19</f>
        <v>7</v>
      </c>
      <c r="W11" s="8">
        <f>'П 21'!I19</f>
        <v>9</v>
      </c>
      <c r="X11" s="8">
        <f t="shared" si="0"/>
        <v>773</v>
      </c>
    </row>
    <row r="12" spans="1:24" ht="12.75">
      <c r="A12" s="1">
        <v>10</v>
      </c>
      <c r="B12" s="2" t="s">
        <v>9</v>
      </c>
      <c r="C12" s="8">
        <f>'П 1'!M18</f>
        <v>56</v>
      </c>
      <c r="D12" s="8">
        <f>'П 2'!L20</f>
        <v>43</v>
      </c>
      <c r="E12" s="8">
        <f>'П 3'!L18</f>
        <v>82</v>
      </c>
      <c r="F12" s="8">
        <f>'П 4'!I20</f>
        <v>67</v>
      </c>
      <c r="G12" s="8">
        <f>'П 5'!AA21</f>
        <v>58</v>
      </c>
      <c r="H12" s="8">
        <f>'П 6'!I19</f>
        <v>58</v>
      </c>
      <c r="I12" s="8">
        <f>'П 7'!J21</f>
        <v>72</v>
      </c>
      <c r="J12" s="8">
        <f>'П 8'!J20</f>
        <v>23</v>
      </c>
      <c r="K12" s="8">
        <f>'П 9'!J20</f>
        <v>82</v>
      </c>
      <c r="L12" s="8">
        <f>'П 10'!I20</f>
        <v>59</v>
      </c>
      <c r="M12" s="8">
        <f>'П 11'!AJ20</f>
        <v>39</v>
      </c>
      <c r="N12" s="8">
        <f>'П 12'!K20</f>
        <v>76</v>
      </c>
      <c r="O12" s="8">
        <f>'П 13'!V20</f>
        <v>50</v>
      </c>
      <c r="P12" s="8">
        <f>'П 14 '!N20</f>
        <v>6</v>
      </c>
      <c r="Q12" s="8">
        <f>'П 15'!N20</f>
        <v>82</v>
      </c>
      <c r="R12" s="8">
        <f>'П 16'!N20</f>
        <v>68</v>
      </c>
      <c r="S12" s="8">
        <f>'П 17'!N20</f>
        <v>82</v>
      </c>
      <c r="T12" s="8">
        <f>'П 18'!N20</f>
        <v>43</v>
      </c>
      <c r="U12" s="8">
        <f>'П 19'!J20</f>
        <v>78</v>
      </c>
      <c r="V12" s="8">
        <f>'П 20'!N20</f>
        <v>27</v>
      </c>
      <c r="W12" s="8">
        <f>'П 21'!I20</f>
        <v>9</v>
      </c>
      <c r="X12" s="8">
        <f t="shared" si="0"/>
        <v>1160</v>
      </c>
    </row>
    <row r="13" spans="1:24" ht="12.75">
      <c r="A13" s="1">
        <v>11</v>
      </c>
      <c r="B13" s="2" t="s">
        <v>10</v>
      </c>
      <c r="C13" s="8">
        <f>'П 1'!M19</f>
        <v>76</v>
      </c>
      <c r="D13" s="8">
        <f>'П 2'!L21</f>
        <v>35</v>
      </c>
      <c r="E13" s="8">
        <f>'П 3'!L19</f>
        <v>82</v>
      </c>
      <c r="F13" s="8">
        <f>'П 4'!I21</f>
        <v>70</v>
      </c>
      <c r="G13" s="8">
        <f>'П 5'!AA22</f>
        <v>65</v>
      </c>
      <c r="H13" s="8">
        <f>'П 6'!I20</f>
        <v>34</v>
      </c>
      <c r="I13" s="8">
        <f>'П 7'!J22</f>
        <v>73</v>
      </c>
      <c r="J13" s="8">
        <f>'П 8'!J21</f>
        <v>30</v>
      </c>
      <c r="K13" s="8">
        <f>'П 9'!J21</f>
        <v>82</v>
      </c>
      <c r="L13" s="8">
        <f>'П 10'!I21</f>
        <v>46</v>
      </c>
      <c r="M13" s="8">
        <f>'П 11'!AJ21</f>
        <v>54</v>
      </c>
      <c r="N13" s="8">
        <f>'П 12'!K21</f>
        <v>11</v>
      </c>
      <c r="O13" s="8">
        <f>'П 13'!V21</f>
        <v>66</v>
      </c>
      <c r="P13" s="8">
        <f>'П 14 '!N21</f>
        <v>15</v>
      </c>
      <c r="Q13" s="8">
        <f>'П 15'!N21</f>
        <v>82</v>
      </c>
      <c r="R13" s="8">
        <f>'П 16'!N21</f>
        <v>65</v>
      </c>
      <c r="S13" s="8">
        <f>'П 17'!N21</f>
        <v>26</v>
      </c>
      <c r="T13" s="8">
        <f>'П 18'!N21</f>
        <v>32</v>
      </c>
      <c r="U13" s="8">
        <f>'П 19'!J21</f>
        <v>4</v>
      </c>
      <c r="V13" s="8">
        <f>'П 20'!N21</f>
        <v>30</v>
      </c>
      <c r="W13" s="8">
        <f>'П 21'!I21</f>
        <v>8</v>
      </c>
      <c r="X13" s="8">
        <f t="shared" si="0"/>
        <v>986</v>
      </c>
    </row>
    <row r="14" spans="1:24" ht="12.75">
      <c r="A14" s="1">
        <v>12</v>
      </c>
      <c r="B14" s="2" t="s">
        <v>11</v>
      </c>
      <c r="C14" s="8">
        <f>'П 1'!M20</f>
        <v>54</v>
      </c>
      <c r="D14" s="8">
        <f>'П 2'!L22</f>
        <v>66</v>
      </c>
      <c r="E14" s="8">
        <f>'П 3'!L20</f>
        <v>38</v>
      </c>
      <c r="F14" s="8">
        <f>'П 4'!I22</f>
        <v>15</v>
      </c>
      <c r="G14" s="8">
        <f>'П 5'!AA23</f>
        <v>34</v>
      </c>
      <c r="H14" s="8">
        <f>'П 6'!I21</f>
        <v>31</v>
      </c>
      <c r="I14" s="8">
        <f>'П 7'!J23</f>
        <v>15</v>
      </c>
      <c r="J14" s="8">
        <f>'П 8'!J22</f>
        <v>71</v>
      </c>
      <c r="K14" s="8">
        <f>'П 9'!J22</f>
        <v>51</v>
      </c>
      <c r="L14" s="8">
        <f>'П 10'!I22</f>
        <v>54</v>
      </c>
      <c r="M14" s="8">
        <f>'П 11'!AJ22</f>
        <v>52</v>
      </c>
      <c r="N14" s="8">
        <f>'П 12'!K22</f>
        <v>29</v>
      </c>
      <c r="O14" s="8">
        <f>'П 13'!V22</f>
        <v>56</v>
      </c>
      <c r="P14" s="8">
        <f>'П 14 '!N22</f>
        <v>54</v>
      </c>
      <c r="Q14" s="8">
        <f>'П 15'!N22</f>
        <v>24</v>
      </c>
      <c r="R14" s="8">
        <f>'П 16'!N22</f>
        <v>39</v>
      </c>
      <c r="S14" s="8">
        <f>'П 17'!N22</f>
        <v>23</v>
      </c>
      <c r="T14" s="8">
        <f>'П 18'!N22</f>
        <v>41</v>
      </c>
      <c r="U14" s="8">
        <f>'П 19'!J22</f>
        <v>68</v>
      </c>
      <c r="V14" s="8">
        <f>'П 20'!N22</f>
        <v>82</v>
      </c>
      <c r="W14" s="8">
        <f>'П 21'!I22</f>
        <v>9</v>
      </c>
      <c r="X14" s="8">
        <f t="shared" si="0"/>
        <v>906</v>
      </c>
    </row>
    <row r="15" spans="1:24" ht="12.75">
      <c r="A15" s="1">
        <v>13</v>
      </c>
      <c r="B15" s="2" t="s">
        <v>12</v>
      </c>
      <c r="C15" s="8">
        <f>'П 1'!M21</f>
        <v>40</v>
      </c>
      <c r="D15" s="8">
        <f>'П 2'!L23</f>
        <v>14</v>
      </c>
      <c r="E15" s="8">
        <f>'П 3'!L21</f>
        <v>48</v>
      </c>
      <c r="F15" s="8">
        <f>'П 4'!I23</f>
        <v>16</v>
      </c>
      <c r="G15" s="8">
        <f>'П 5'!AA24</f>
        <v>7</v>
      </c>
      <c r="H15" s="8">
        <f>'П 6'!I22</f>
        <v>9</v>
      </c>
      <c r="I15" s="8">
        <f>'П 7'!J24</f>
        <v>39</v>
      </c>
      <c r="J15" s="8">
        <f>'П 8'!J23</f>
        <v>33</v>
      </c>
      <c r="K15" s="8">
        <f>'П 9'!J23</f>
        <v>58</v>
      </c>
      <c r="L15" s="8">
        <f>'П 10'!I23</f>
        <v>18</v>
      </c>
      <c r="M15" s="8">
        <f>'П 11'!AJ23</f>
        <v>10</v>
      </c>
      <c r="N15" s="8">
        <f>'П 12'!K23</f>
        <v>55</v>
      </c>
      <c r="O15" s="8">
        <f>'П 13'!V23</f>
        <v>45</v>
      </c>
      <c r="P15" s="8">
        <f>'П 14 '!N23</f>
        <v>59</v>
      </c>
      <c r="Q15" s="8">
        <f>'П 15'!N23</f>
        <v>65</v>
      </c>
      <c r="R15" s="8">
        <f>'П 16'!N23</f>
        <v>45</v>
      </c>
      <c r="S15" s="8">
        <f>'П 17'!N23</f>
        <v>82</v>
      </c>
      <c r="T15" s="8">
        <f>'П 18'!N23</f>
        <v>36</v>
      </c>
      <c r="U15" s="8">
        <f>'П 19'!J23</f>
        <v>80</v>
      </c>
      <c r="V15" s="8">
        <f>'П 20'!N23</f>
        <v>60</v>
      </c>
      <c r="W15" s="8">
        <f>'П 21'!I23</f>
        <v>9</v>
      </c>
      <c r="X15" s="8">
        <f t="shared" si="0"/>
        <v>828</v>
      </c>
    </row>
    <row r="16" spans="1:24" ht="12.75">
      <c r="A16" s="1">
        <v>14</v>
      </c>
      <c r="B16" s="2" t="s">
        <v>13</v>
      </c>
      <c r="C16" s="8">
        <f>'П 1'!M22</f>
        <v>6</v>
      </c>
      <c r="D16" s="8">
        <f>'П 2'!L24</f>
        <v>17</v>
      </c>
      <c r="E16" s="8">
        <f>'П 3'!L22</f>
        <v>11</v>
      </c>
      <c r="F16" s="8">
        <f>'П 4'!I24</f>
        <v>42</v>
      </c>
      <c r="G16" s="8">
        <f>'П 5'!AA25</f>
        <v>35</v>
      </c>
      <c r="H16" s="8">
        <f>'П 6'!I23</f>
        <v>28</v>
      </c>
      <c r="I16" s="8">
        <f>'П 7'!J25</f>
        <v>57</v>
      </c>
      <c r="J16" s="8">
        <f>'П 8'!J24</f>
        <v>46</v>
      </c>
      <c r="K16" s="8">
        <f>'П 9'!J24</f>
        <v>25</v>
      </c>
      <c r="L16" s="8">
        <f>'П 10'!I24</f>
        <v>70</v>
      </c>
      <c r="M16" s="8">
        <f>'П 11'!AJ24</f>
        <v>53</v>
      </c>
      <c r="N16" s="8">
        <f>'П 12'!K24</f>
        <v>42</v>
      </c>
      <c r="O16" s="8">
        <f>'П 13'!V24</f>
        <v>66</v>
      </c>
      <c r="P16" s="8">
        <f>'П 14 '!N24</f>
        <v>36</v>
      </c>
      <c r="Q16" s="8">
        <f>'П 15'!N24</f>
        <v>41</v>
      </c>
      <c r="R16" s="8">
        <f>'П 16'!N24</f>
        <v>43</v>
      </c>
      <c r="S16" s="8">
        <f>'П 17'!N24</f>
        <v>82</v>
      </c>
      <c r="T16" s="8">
        <f>'П 18'!N24</f>
        <v>60</v>
      </c>
      <c r="U16" s="8">
        <f>'П 19'!J24</f>
        <v>58</v>
      </c>
      <c r="V16" s="8">
        <f>'П 20'!N24</f>
        <v>18</v>
      </c>
      <c r="W16" s="8">
        <f>'П 21'!I24</f>
        <v>9</v>
      </c>
      <c r="X16" s="8">
        <f t="shared" si="0"/>
        <v>845</v>
      </c>
    </row>
    <row r="17" spans="1:24" s="31" customFormat="1" ht="12.75">
      <c r="A17" s="1">
        <v>15</v>
      </c>
      <c r="B17" s="2" t="s">
        <v>15</v>
      </c>
      <c r="C17" s="21">
        <f>'П 1'!M23</f>
        <v>70</v>
      </c>
      <c r="D17" s="21">
        <f>'П 2'!L25</f>
        <v>18</v>
      </c>
      <c r="E17" s="21">
        <f>'П 3'!L23</f>
        <v>60</v>
      </c>
      <c r="F17" s="21">
        <f>'П 4'!I25</f>
        <v>41</v>
      </c>
      <c r="G17" s="21">
        <f>'П 5'!AA26</f>
        <v>44</v>
      </c>
      <c r="H17" s="21">
        <f>'П 6'!I24</f>
        <v>6</v>
      </c>
      <c r="I17" s="21">
        <f>'П 7'!J26</f>
        <v>1</v>
      </c>
      <c r="J17" s="21">
        <f>'П 8'!J25</f>
        <v>15</v>
      </c>
      <c r="K17" s="21">
        <f>'П 9'!J25</f>
        <v>68</v>
      </c>
      <c r="L17" s="21">
        <f>'П 10'!I25</f>
        <v>51</v>
      </c>
      <c r="M17" s="21">
        <f>'П 11'!AJ25</f>
        <v>55</v>
      </c>
      <c r="N17" s="21">
        <f>'П 12'!K25</f>
        <v>73</v>
      </c>
      <c r="O17" s="21">
        <f>'П 13'!V25</f>
        <v>79</v>
      </c>
      <c r="P17" s="21">
        <f>'П 14 '!N25</f>
        <v>82</v>
      </c>
      <c r="Q17" s="21">
        <f>'П 15'!N25</f>
        <v>82</v>
      </c>
      <c r="R17" s="21">
        <f>'П 16'!N25</f>
        <v>76</v>
      </c>
      <c r="S17" s="21">
        <f>'П 17'!N25</f>
        <v>12</v>
      </c>
      <c r="T17" s="21">
        <f>'П 18'!N25</f>
        <v>43</v>
      </c>
      <c r="U17" s="21">
        <f>'П 19'!J25</f>
        <v>32</v>
      </c>
      <c r="V17" s="21">
        <f>'П 20'!N25</f>
        <v>59</v>
      </c>
      <c r="W17" s="8">
        <f>'П 21'!I25</f>
        <v>9</v>
      </c>
      <c r="X17" s="8">
        <f t="shared" si="0"/>
        <v>976</v>
      </c>
    </row>
    <row r="18" spans="1:24" ht="12.75">
      <c r="A18" s="1">
        <v>16</v>
      </c>
      <c r="B18" s="2" t="s">
        <v>14</v>
      </c>
      <c r="C18" s="8">
        <f>'П 1'!M24</f>
        <v>76</v>
      </c>
      <c r="D18" s="8">
        <f>'П 2'!L26</f>
        <v>82</v>
      </c>
      <c r="E18" s="8">
        <f>'П 3'!L24</f>
        <v>82</v>
      </c>
      <c r="F18" s="8">
        <f>'П 4'!I26</f>
        <v>78</v>
      </c>
      <c r="G18" s="8">
        <f>'П 5'!AA27</f>
        <v>60</v>
      </c>
      <c r="H18" s="8">
        <f>'П 6'!I25</f>
        <v>76</v>
      </c>
      <c r="I18" s="8">
        <f>'П 7'!J27</f>
        <v>81</v>
      </c>
      <c r="J18" s="8">
        <f>'П 8'!J26</f>
        <v>82</v>
      </c>
      <c r="K18" s="8">
        <f>'П 9'!J26</f>
        <v>82</v>
      </c>
      <c r="L18" s="8">
        <f>'П 10'!I26</f>
        <v>49</v>
      </c>
      <c r="M18" s="8">
        <f>'П 11'!AJ26</f>
        <v>67</v>
      </c>
      <c r="N18" s="8">
        <f>'П 12'!K26</f>
        <v>45</v>
      </c>
      <c r="O18" s="8">
        <f>'П 13'!V26</f>
        <v>32</v>
      </c>
      <c r="P18" s="8">
        <f>'П 14 '!N26</f>
        <v>82</v>
      </c>
      <c r="Q18" s="8">
        <f>'П 15'!N26</f>
        <v>82</v>
      </c>
      <c r="R18" s="8">
        <f>'П 16'!N26</f>
        <v>48</v>
      </c>
      <c r="S18" s="8">
        <f>'П 17'!N26</f>
        <v>82</v>
      </c>
      <c r="T18" s="8">
        <f>'П 18'!N26</f>
        <v>7</v>
      </c>
      <c r="U18" s="8">
        <f>'П 19'!J26</f>
        <v>81</v>
      </c>
      <c r="V18" s="8">
        <f>'П 20'!N26</f>
        <v>82</v>
      </c>
      <c r="W18" s="8">
        <f>'П 21'!I26</f>
        <v>9</v>
      </c>
      <c r="X18" s="8">
        <f t="shared" si="0"/>
        <v>1365</v>
      </c>
    </row>
    <row r="19" spans="1:24" ht="12.75">
      <c r="A19" s="1">
        <v>17</v>
      </c>
      <c r="B19" s="2" t="s">
        <v>16</v>
      </c>
      <c r="C19" s="8">
        <f>'П 1'!M25</f>
        <v>41</v>
      </c>
      <c r="D19" s="8">
        <f>'П 2'!L27</f>
        <v>82</v>
      </c>
      <c r="E19" s="8">
        <f>'П 3'!L25</f>
        <v>61</v>
      </c>
      <c r="F19" s="8">
        <f>'П 4'!I27</f>
        <v>35</v>
      </c>
      <c r="G19" s="8">
        <f>'П 5'!AA28</f>
        <v>33</v>
      </c>
      <c r="H19" s="8">
        <f>'П 6'!I26</f>
        <v>45</v>
      </c>
      <c r="I19" s="8">
        <f>'П 7'!J28</f>
        <v>55</v>
      </c>
      <c r="J19" s="8">
        <f>'П 8'!J27</f>
        <v>72</v>
      </c>
      <c r="K19" s="8">
        <f>'П 9'!J27</f>
        <v>36</v>
      </c>
      <c r="L19" s="8">
        <f>'П 10'!I27</f>
        <v>44</v>
      </c>
      <c r="M19" s="8">
        <f>'П 11'!AJ27</f>
        <v>40</v>
      </c>
      <c r="N19" s="8">
        <f>'П 12'!K27</f>
        <v>18</v>
      </c>
      <c r="O19" s="8">
        <f>'П 13'!V27</f>
        <v>68</v>
      </c>
      <c r="P19" s="8">
        <f>'П 14 '!N27</f>
        <v>82</v>
      </c>
      <c r="Q19" s="8">
        <f>'П 15'!N27</f>
        <v>19</v>
      </c>
      <c r="R19" s="8">
        <f>'П 16'!N27</f>
        <v>47</v>
      </c>
      <c r="S19" s="8">
        <f>'П 17'!N27</f>
        <v>82</v>
      </c>
      <c r="T19" s="8">
        <f>'П 18'!N27</f>
        <v>14</v>
      </c>
      <c r="U19" s="8">
        <f>'П 19'!J27</f>
        <v>37</v>
      </c>
      <c r="V19" s="8">
        <f>'П 20'!N27</f>
        <v>10</v>
      </c>
      <c r="W19" s="8">
        <f>'П 21'!I27</f>
        <v>9</v>
      </c>
      <c r="X19" s="8">
        <f t="shared" si="0"/>
        <v>930</v>
      </c>
    </row>
    <row r="20" spans="1:24" ht="12.75">
      <c r="A20" s="1">
        <v>18</v>
      </c>
      <c r="B20" s="2" t="s">
        <v>17</v>
      </c>
      <c r="C20" s="8">
        <f>'П 1'!M26</f>
        <v>65</v>
      </c>
      <c r="D20" s="8">
        <f>'П 2'!L28</f>
        <v>45</v>
      </c>
      <c r="E20" s="8">
        <f>'П 3'!L26</f>
        <v>61</v>
      </c>
      <c r="F20" s="8">
        <f>'П 4'!I28</f>
        <v>7</v>
      </c>
      <c r="G20" s="8">
        <f>'П 5'!AA29</f>
        <v>14</v>
      </c>
      <c r="H20" s="8">
        <f>'П 6'!I27</f>
        <v>62</v>
      </c>
      <c r="I20" s="8">
        <f>'П 7'!J29</f>
        <v>69</v>
      </c>
      <c r="J20" s="8">
        <f>'П 8'!J28</f>
        <v>24</v>
      </c>
      <c r="K20" s="8">
        <f>'П 9'!J28</f>
        <v>63</v>
      </c>
      <c r="L20" s="8">
        <f>'П 10'!I28</f>
        <v>10</v>
      </c>
      <c r="M20" s="8">
        <f>'П 11'!AJ28</f>
        <v>17</v>
      </c>
      <c r="N20" s="8">
        <f>'П 12'!K28</f>
        <v>82</v>
      </c>
      <c r="O20" s="8">
        <f>'П 13'!V28</f>
        <v>72</v>
      </c>
      <c r="P20" s="8">
        <f>'П 14 '!N28</f>
        <v>34</v>
      </c>
      <c r="Q20" s="8">
        <f>'П 15'!N28</f>
        <v>82</v>
      </c>
      <c r="R20" s="8">
        <f>'П 16'!N28</f>
        <v>23</v>
      </c>
      <c r="S20" s="8">
        <f>'П 17'!N28</f>
        <v>82</v>
      </c>
      <c r="T20" s="8">
        <f>'П 18'!N28</f>
        <v>25</v>
      </c>
      <c r="U20" s="8">
        <f>'П 19'!J28</f>
        <v>1</v>
      </c>
      <c r="V20" s="8">
        <f>'П 20'!N28</f>
        <v>36</v>
      </c>
      <c r="W20" s="8">
        <f>'П 21'!I28</f>
        <v>9</v>
      </c>
      <c r="X20" s="8">
        <f t="shared" si="0"/>
        <v>883</v>
      </c>
    </row>
    <row r="21" spans="1:24" ht="12.75">
      <c r="A21" s="1">
        <v>19</v>
      </c>
      <c r="B21" s="2" t="s">
        <v>18</v>
      </c>
      <c r="C21" s="8">
        <f>'П 1'!M27</f>
        <v>4</v>
      </c>
      <c r="D21" s="8">
        <f>'П 2'!L29</f>
        <v>2</v>
      </c>
      <c r="E21" s="8">
        <f>'П 3'!L27</f>
        <v>17</v>
      </c>
      <c r="F21" s="8">
        <f>'П 4'!I29</f>
        <v>34</v>
      </c>
      <c r="G21" s="8">
        <f>'П 5'!AA30</f>
        <v>2</v>
      </c>
      <c r="H21" s="8">
        <f>'П 6'!I28</f>
        <v>54</v>
      </c>
      <c r="I21" s="8">
        <f>'П 7'!J30</f>
        <v>59</v>
      </c>
      <c r="J21" s="8">
        <f>'П 8'!J29</f>
        <v>21</v>
      </c>
      <c r="K21" s="8">
        <f>'П 9'!J29</f>
        <v>23</v>
      </c>
      <c r="L21" s="8">
        <f>'П 10'!I29</f>
        <v>40</v>
      </c>
      <c r="M21" s="8">
        <f>'П 11'!AJ29</f>
        <v>2</v>
      </c>
      <c r="N21" s="8">
        <f>'П 12'!K29</f>
        <v>67</v>
      </c>
      <c r="O21" s="8">
        <f>'П 13'!V29</f>
        <v>52</v>
      </c>
      <c r="P21" s="8">
        <f>'П 14 '!N29</f>
        <v>8</v>
      </c>
      <c r="Q21" s="8">
        <f>'П 15'!N29</f>
        <v>40</v>
      </c>
      <c r="R21" s="8">
        <f>'П 16'!N29</f>
        <v>7</v>
      </c>
      <c r="S21" s="8">
        <f>'П 17'!N29</f>
        <v>82</v>
      </c>
      <c r="T21" s="8">
        <f>'П 18'!N29</f>
        <v>35</v>
      </c>
      <c r="U21" s="8">
        <f>'П 19'!J29</f>
        <v>27</v>
      </c>
      <c r="V21" s="8">
        <f>'П 20'!N29</f>
        <v>82</v>
      </c>
      <c r="W21" s="8">
        <f>'П 21'!I29</f>
        <v>8</v>
      </c>
      <c r="X21" s="8">
        <f t="shared" si="0"/>
        <v>666</v>
      </c>
    </row>
    <row r="22" spans="1:24" ht="12.75">
      <c r="A22" s="1">
        <v>20</v>
      </c>
      <c r="B22" s="2" t="s">
        <v>19</v>
      </c>
      <c r="C22" s="8">
        <f>'П 1'!M28</f>
        <v>75</v>
      </c>
      <c r="D22" s="8">
        <f>'П 2'!L30</f>
        <v>8</v>
      </c>
      <c r="E22" s="8">
        <f>'П 3'!L28</f>
        <v>12</v>
      </c>
      <c r="F22" s="8">
        <f>'П 4'!I30</f>
        <v>21</v>
      </c>
      <c r="G22" s="8">
        <f>'П 5'!AA31</f>
        <v>20</v>
      </c>
      <c r="H22" s="8">
        <f>'П 6'!I29</f>
        <v>38</v>
      </c>
      <c r="I22" s="8">
        <f>'П 7'!J31</f>
        <v>60</v>
      </c>
      <c r="J22" s="8">
        <f>'П 8'!J30</f>
        <v>6</v>
      </c>
      <c r="K22" s="8">
        <f>'П 9'!J30</f>
        <v>13</v>
      </c>
      <c r="L22" s="8">
        <f>'П 10'!I30</f>
        <v>18</v>
      </c>
      <c r="M22" s="8">
        <f>'П 11'!AJ30</f>
        <v>15</v>
      </c>
      <c r="N22" s="8">
        <f>'П 12'!K30</f>
        <v>68</v>
      </c>
      <c r="O22" s="8">
        <f>'П 13'!V30</f>
        <v>70</v>
      </c>
      <c r="P22" s="8">
        <f>'П 14 '!N30</f>
        <v>5</v>
      </c>
      <c r="Q22" s="8">
        <f>'П 15'!N30</f>
        <v>16</v>
      </c>
      <c r="R22" s="8">
        <f>'П 16'!N30</f>
        <v>51</v>
      </c>
      <c r="S22" s="8">
        <f>'П 17'!N30</f>
        <v>9</v>
      </c>
      <c r="T22" s="8">
        <f>'П 18'!N30</f>
        <v>11</v>
      </c>
      <c r="U22" s="8">
        <f>'П 19'!J30</f>
        <v>15</v>
      </c>
      <c r="V22" s="8">
        <f>'П 20'!N30</f>
        <v>16</v>
      </c>
      <c r="W22" s="8">
        <f>'П 21'!I30</f>
        <v>9</v>
      </c>
      <c r="X22" s="8">
        <f t="shared" si="0"/>
        <v>556</v>
      </c>
    </row>
    <row r="23" spans="1:24" ht="12.75">
      <c r="A23" s="1">
        <v>21</v>
      </c>
      <c r="B23" s="2" t="s">
        <v>20</v>
      </c>
      <c r="C23" s="8">
        <f>'П 1'!M29</f>
        <v>30</v>
      </c>
      <c r="D23" s="8">
        <f>'П 2'!L31</f>
        <v>33</v>
      </c>
      <c r="E23" s="8">
        <f>'П 3'!L29</f>
        <v>28</v>
      </c>
      <c r="F23" s="8">
        <f>'П 4'!I31</f>
        <v>68</v>
      </c>
      <c r="G23" s="8">
        <f>'П 5'!AA32</f>
        <v>39</v>
      </c>
      <c r="H23" s="8">
        <f>'П 6'!I30</f>
        <v>74</v>
      </c>
      <c r="I23" s="8">
        <f>'П 7'!J32</f>
        <v>26</v>
      </c>
      <c r="J23" s="8">
        <f>'П 8'!J31</f>
        <v>7</v>
      </c>
      <c r="K23" s="8">
        <f>'П 9'!J31</f>
        <v>28</v>
      </c>
      <c r="L23" s="8">
        <f>'П 10'!I31</f>
        <v>75</v>
      </c>
      <c r="M23" s="8">
        <f>'П 11'!AJ31</f>
        <v>34</v>
      </c>
      <c r="N23" s="8">
        <f>'П 12'!K31</f>
        <v>70</v>
      </c>
      <c r="O23" s="8">
        <f>'П 13'!V31</f>
        <v>7</v>
      </c>
      <c r="P23" s="8">
        <f>'П 14 '!N31</f>
        <v>4</v>
      </c>
      <c r="Q23" s="8">
        <f>'П 15'!N31</f>
        <v>57</v>
      </c>
      <c r="R23" s="8">
        <f>'П 16'!N31</f>
        <v>21</v>
      </c>
      <c r="S23" s="8">
        <f>'П 17'!N31</f>
        <v>6</v>
      </c>
      <c r="T23" s="8">
        <f>'П 18'!N31</f>
        <v>76</v>
      </c>
      <c r="U23" s="8">
        <f>'П 19'!J31</f>
        <v>71</v>
      </c>
      <c r="V23" s="8">
        <f>'П 20'!N31</f>
        <v>38</v>
      </c>
      <c r="W23" s="8">
        <f>'П 21'!I31</f>
        <v>9</v>
      </c>
      <c r="X23" s="8">
        <f t="shared" si="0"/>
        <v>801</v>
      </c>
    </row>
    <row r="24" spans="1:24" ht="12.75">
      <c r="A24" s="1">
        <v>22</v>
      </c>
      <c r="B24" s="2" t="s">
        <v>21</v>
      </c>
      <c r="C24" s="8">
        <f>'П 1'!M30</f>
        <v>53</v>
      </c>
      <c r="D24" s="8">
        <f>'П 2'!L32</f>
        <v>56</v>
      </c>
      <c r="E24" s="8">
        <f>'П 3'!L30</f>
        <v>82</v>
      </c>
      <c r="F24" s="8">
        <f>'П 4'!I32</f>
        <v>65</v>
      </c>
      <c r="G24" s="8">
        <f>'П 5'!AA33</f>
        <v>47</v>
      </c>
      <c r="H24" s="8">
        <f>'П 6'!I31</f>
        <v>77</v>
      </c>
      <c r="I24" s="8">
        <f>'П 7'!J33</f>
        <v>46</v>
      </c>
      <c r="J24" s="8">
        <f>'П 8'!J32</f>
        <v>68</v>
      </c>
      <c r="K24" s="8">
        <f>'П 9'!J32</f>
        <v>82</v>
      </c>
      <c r="L24" s="8">
        <f>'П 10'!I32</f>
        <v>77</v>
      </c>
      <c r="M24" s="8">
        <f>'П 11'!AJ32</f>
        <v>28</v>
      </c>
      <c r="N24" s="8">
        <f>'П 12'!K32</f>
        <v>16</v>
      </c>
      <c r="O24" s="8">
        <f>'П 13'!V32</f>
        <v>35</v>
      </c>
      <c r="P24" s="8">
        <f>'П 14 '!N32</f>
        <v>44</v>
      </c>
      <c r="Q24" s="8">
        <f>'П 15'!N32</f>
        <v>61</v>
      </c>
      <c r="R24" s="8">
        <f>'П 16'!N32</f>
        <v>61</v>
      </c>
      <c r="S24" s="8">
        <f>'П 17'!N32</f>
        <v>82</v>
      </c>
      <c r="T24" s="8">
        <f>'П 18'!N32</f>
        <v>71</v>
      </c>
      <c r="U24" s="8">
        <f>'П 19'!J32</f>
        <v>38</v>
      </c>
      <c r="V24" s="8">
        <f>'П 20'!N32</f>
        <v>5</v>
      </c>
      <c r="W24" s="8">
        <f>'П 21'!I32</f>
        <v>9</v>
      </c>
      <c r="X24" s="8">
        <f t="shared" si="0"/>
        <v>1103</v>
      </c>
    </row>
    <row r="25" spans="1:24" ht="12.75">
      <c r="A25" s="1">
        <v>23</v>
      </c>
      <c r="B25" s="2" t="s">
        <v>22</v>
      </c>
      <c r="C25" s="8">
        <f>'П 1'!M31</f>
        <v>58</v>
      </c>
      <c r="D25" s="8">
        <f>'П 2'!L33</f>
        <v>82</v>
      </c>
      <c r="E25" s="8">
        <f>'П 3'!L31</f>
        <v>49</v>
      </c>
      <c r="F25" s="8">
        <f>'П 4'!I33</f>
        <v>31</v>
      </c>
      <c r="G25" s="8">
        <f>'П 5'!AA34</f>
        <v>62</v>
      </c>
      <c r="H25" s="8">
        <f>'П 6'!I32</f>
        <v>37</v>
      </c>
      <c r="I25" s="8">
        <f>'П 7'!J34</f>
        <v>80</v>
      </c>
      <c r="J25" s="8">
        <f>'П 8'!J33</f>
        <v>66</v>
      </c>
      <c r="K25" s="8">
        <f>'П 9'!J33</f>
        <v>10</v>
      </c>
      <c r="L25" s="8">
        <f>'П 10'!I33</f>
        <v>36</v>
      </c>
      <c r="M25" s="8">
        <f>'П 11'!AJ33</f>
        <v>82</v>
      </c>
      <c r="N25" s="8">
        <f>'П 12'!K33</f>
        <v>63</v>
      </c>
      <c r="O25" s="8">
        <f>'П 13'!V33</f>
        <v>70</v>
      </c>
      <c r="P25" s="8">
        <f>'П 14 '!N33</f>
        <v>82</v>
      </c>
      <c r="Q25" s="8">
        <f>'П 15'!N33</f>
        <v>44</v>
      </c>
      <c r="R25" s="8">
        <f>'П 16'!N33</f>
        <v>30</v>
      </c>
      <c r="S25" s="8">
        <f>'П 17'!N33</f>
        <v>82</v>
      </c>
      <c r="T25" s="8">
        <f>'П 18'!N33</f>
        <v>29</v>
      </c>
      <c r="U25" s="8">
        <f>'П 19'!J33</f>
        <v>77</v>
      </c>
      <c r="V25" s="8">
        <f>'П 20'!N33</f>
        <v>15</v>
      </c>
      <c r="W25" s="8">
        <f>'П 21'!I33</f>
        <v>8</v>
      </c>
      <c r="X25" s="8">
        <f t="shared" si="0"/>
        <v>1093</v>
      </c>
    </row>
    <row r="26" spans="1:24" ht="12.75">
      <c r="A26" s="1">
        <v>24</v>
      </c>
      <c r="B26" s="2" t="s">
        <v>23</v>
      </c>
      <c r="C26" s="8">
        <f>'П 1'!M32</f>
        <v>82</v>
      </c>
      <c r="D26" s="8">
        <f>'П 2'!L34</f>
        <v>32</v>
      </c>
      <c r="E26" s="8">
        <f>'П 3'!L32</f>
        <v>82</v>
      </c>
      <c r="F26" s="8">
        <f>'П 4'!I34</f>
        <v>46</v>
      </c>
      <c r="G26" s="8">
        <f>'П 5'!AA35</f>
        <v>67</v>
      </c>
      <c r="H26" s="8">
        <f>'П 6'!I33</f>
        <v>67</v>
      </c>
      <c r="I26" s="8">
        <f>'П 7'!J35</f>
        <v>75</v>
      </c>
      <c r="J26" s="8">
        <f>'П 8'!J34</f>
        <v>34</v>
      </c>
      <c r="K26" s="8">
        <f>'П 9'!J34</f>
        <v>61</v>
      </c>
      <c r="L26" s="8">
        <f>'П 10'!I34</f>
        <v>21</v>
      </c>
      <c r="M26" s="8">
        <f>'П 11'!AJ34</f>
        <v>62</v>
      </c>
      <c r="N26" s="8">
        <f>'П 12'!K34</f>
        <v>66</v>
      </c>
      <c r="O26" s="8">
        <f>'П 13'!V34</f>
        <v>82</v>
      </c>
      <c r="P26" s="8">
        <f>'П 14 '!N34</f>
        <v>13</v>
      </c>
      <c r="Q26" s="8">
        <f>'П 15'!N34</f>
        <v>82</v>
      </c>
      <c r="R26" s="8">
        <f>'П 16'!N34</f>
        <v>8</v>
      </c>
      <c r="S26" s="8">
        <f>'П 17'!N34</f>
        <v>82</v>
      </c>
      <c r="T26" s="8">
        <f>'П 18'!N34</f>
        <v>14</v>
      </c>
      <c r="U26" s="8">
        <f>'П 19'!J34</f>
        <v>44</v>
      </c>
      <c r="V26" s="8">
        <f>'П 20'!N34</f>
        <v>26</v>
      </c>
      <c r="W26" s="8">
        <f>'П 21'!I34</f>
        <v>9</v>
      </c>
      <c r="X26" s="8">
        <f t="shared" si="0"/>
        <v>1055</v>
      </c>
    </row>
    <row r="27" spans="1:24" ht="12.75">
      <c r="A27" s="1">
        <v>25</v>
      </c>
      <c r="B27" s="2" t="s">
        <v>24</v>
      </c>
      <c r="C27" s="8">
        <f>'П 1'!M33</f>
        <v>20</v>
      </c>
      <c r="D27" s="8">
        <f>'П 2'!L35</f>
        <v>82</v>
      </c>
      <c r="E27" s="8">
        <f>'П 3'!L33</f>
        <v>47</v>
      </c>
      <c r="F27" s="8">
        <f>'П 4'!I35</f>
        <v>24</v>
      </c>
      <c r="G27" s="8">
        <f>'П 5'!AA36</f>
        <v>29</v>
      </c>
      <c r="H27" s="8">
        <f>'П 6'!I34</f>
        <v>25</v>
      </c>
      <c r="I27" s="8">
        <f>'П 7'!J36</f>
        <v>41</v>
      </c>
      <c r="J27" s="8">
        <f>'П 8'!J35</f>
        <v>82</v>
      </c>
      <c r="K27" s="8">
        <f>'П 9'!J35</f>
        <v>40</v>
      </c>
      <c r="L27" s="8">
        <f>'П 10'!I35</f>
        <v>28</v>
      </c>
      <c r="M27" s="8">
        <f>'П 11'!AJ35</f>
        <v>43</v>
      </c>
      <c r="N27" s="8">
        <f>'П 12'!K35</f>
        <v>14</v>
      </c>
      <c r="O27" s="8">
        <f>'П 13'!V35</f>
        <v>13</v>
      </c>
      <c r="P27" s="8">
        <f>'П 14 '!N35</f>
        <v>82</v>
      </c>
      <c r="Q27" s="8">
        <f>'П 15'!N35</f>
        <v>82</v>
      </c>
      <c r="R27" s="8">
        <f>'П 16'!N35</f>
        <v>72</v>
      </c>
      <c r="S27" s="8">
        <f>'П 17'!N35</f>
        <v>82</v>
      </c>
      <c r="T27" s="8">
        <f>'П 18'!N35</f>
        <v>25</v>
      </c>
      <c r="U27" s="8">
        <f>'П 19'!J35</f>
        <v>54</v>
      </c>
      <c r="V27" s="8">
        <f>'П 20'!N35</f>
        <v>82</v>
      </c>
      <c r="W27" s="8">
        <f>'П 21'!I35</f>
        <v>9</v>
      </c>
      <c r="X27" s="8">
        <f t="shared" si="0"/>
        <v>976</v>
      </c>
    </row>
    <row r="28" spans="1:24" ht="12.75">
      <c r="A28" s="1">
        <v>26</v>
      </c>
      <c r="B28" s="2" t="s">
        <v>25</v>
      </c>
      <c r="C28" s="8">
        <f>'П 1'!M34</f>
        <v>29</v>
      </c>
      <c r="D28" s="8">
        <f>'П 2'!L36</f>
        <v>61</v>
      </c>
      <c r="E28" s="8">
        <f>'П 3'!L34</f>
        <v>35</v>
      </c>
      <c r="F28" s="8">
        <f>'П 4'!I36</f>
        <v>79</v>
      </c>
      <c r="G28" s="8">
        <f>'П 5'!AA37</f>
        <v>41</v>
      </c>
      <c r="H28" s="8">
        <f>'П 6'!I35</f>
        <v>57</v>
      </c>
      <c r="I28" s="8">
        <f>'П 7'!J37</f>
        <v>5</v>
      </c>
      <c r="J28" s="8">
        <f>'П 8'!J36</f>
        <v>54</v>
      </c>
      <c r="K28" s="8">
        <f>'П 9'!J36</f>
        <v>45</v>
      </c>
      <c r="L28" s="8">
        <f>'П 10'!I36</f>
        <v>73</v>
      </c>
      <c r="M28" s="8">
        <f>'П 11'!AJ36</f>
        <v>58</v>
      </c>
      <c r="N28" s="8">
        <f>'П 12'!K36</f>
        <v>74</v>
      </c>
      <c r="O28" s="8">
        <f>'П 13'!V36</f>
        <v>4</v>
      </c>
      <c r="P28" s="8">
        <f>'П 14 '!N36</f>
        <v>82</v>
      </c>
      <c r="Q28" s="8">
        <f>'П 15'!N36</f>
        <v>6</v>
      </c>
      <c r="R28" s="8">
        <f>'П 16'!N36</f>
        <v>78</v>
      </c>
      <c r="S28" s="8">
        <f>'П 17'!N36</f>
        <v>16</v>
      </c>
      <c r="T28" s="8">
        <f>'П 18'!N36</f>
        <v>48</v>
      </c>
      <c r="U28" s="8">
        <f>'П 19'!J36</f>
        <v>46</v>
      </c>
      <c r="V28" s="8">
        <f>'П 20'!N36</f>
        <v>82</v>
      </c>
      <c r="W28" s="8">
        <f>'П 21'!I36</f>
        <v>9</v>
      </c>
      <c r="X28" s="8">
        <f t="shared" si="0"/>
        <v>982</v>
      </c>
    </row>
    <row r="29" spans="1:24" ht="12.75">
      <c r="A29" s="1">
        <v>27</v>
      </c>
      <c r="B29" s="2" t="s">
        <v>26</v>
      </c>
      <c r="C29" s="8">
        <f>'П 1'!M35</f>
        <v>55</v>
      </c>
      <c r="D29" s="8">
        <f>'П 2'!L37</f>
        <v>29</v>
      </c>
      <c r="E29" s="8">
        <f>'П 3'!L35</f>
        <v>52</v>
      </c>
      <c r="F29" s="8">
        <f>'П 4'!I37</f>
        <v>61</v>
      </c>
      <c r="G29" s="8">
        <f>'П 5'!AA38</f>
        <v>77</v>
      </c>
      <c r="H29" s="8">
        <f>'П 6'!I36</f>
        <v>48</v>
      </c>
      <c r="I29" s="8">
        <f>'П 7'!J38</f>
        <v>58</v>
      </c>
      <c r="J29" s="8">
        <f>'П 8'!J37</f>
        <v>38</v>
      </c>
      <c r="K29" s="8">
        <f>'П 9'!J37</f>
        <v>46</v>
      </c>
      <c r="L29" s="8">
        <f>'П 10'!I37</f>
        <v>63</v>
      </c>
      <c r="M29" s="8">
        <f>'П 11'!AJ37</f>
        <v>73</v>
      </c>
      <c r="N29" s="8">
        <f>'П 12'!K37</f>
        <v>51</v>
      </c>
      <c r="O29" s="8">
        <f>'П 13'!V37</f>
        <v>9</v>
      </c>
      <c r="P29" s="8">
        <f>'П 14 '!N37</f>
        <v>25</v>
      </c>
      <c r="Q29" s="8">
        <f>'П 15'!N37</f>
        <v>45</v>
      </c>
      <c r="R29" s="8">
        <f>'П 16'!N37</f>
        <v>63</v>
      </c>
      <c r="S29" s="8">
        <f>'П 17'!N37</f>
        <v>82</v>
      </c>
      <c r="T29" s="8">
        <f>'П 18'!N37</f>
        <v>80</v>
      </c>
      <c r="U29" s="8">
        <f>'П 19'!J37</f>
        <v>60</v>
      </c>
      <c r="V29" s="8">
        <f>'П 20'!N37</f>
        <v>47</v>
      </c>
      <c r="W29" s="8">
        <f>'П 21'!I37</f>
        <v>9</v>
      </c>
      <c r="X29" s="8">
        <f t="shared" si="0"/>
        <v>1071</v>
      </c>
    </row>
    <row r="30" spans="1:24" ht="12.75">
      <c r="A30" s="1">
        <v>28</v>
      </c>
      <c r="B30" s="2" t="s">
        <v>27</v>
      </c>
      <c r="C30" s="8">
        <f>'П 1'!M36</f>
        <v>45</v>
      </c>
      <c r="D30" s="8">
        <f>'П 2'!L38</f>
        <v>67</v>
      </c>
      <c r="E30" s="8">
        <f>'П 3'!L36</f>
        <v>36</v>
      </c>
      <c r="F30" s="8">
        <f>'П 4'!I38</f>
        <v>66</v>
      </c>
      <c r="G30" s="8">
        <f>'П 5'!AA39</f>
        <v>79</v>
      </c>
      <c r="H30" s="8">
        <f>'П 6'!I37</f>
        <v>14</v>
      </c>
      <c r="I30" s="8">
        <f>'П 7'!J39</f>
        <v>32</v>
      </c>
      <c r="J30" s="8">
        <f>'П 8'!J38</f>
        <v>74</v>
      </c>
      <c r="K30" s="8">
        <f>'П 9'!J38</f>
        <v>27</v>
      </c>
      <c r="L30" s="8">
        <f>'П 10'!I38</f>
        <v>47</v>
      </c>
      <c r="M30" s="8">
        <f>'П 11'!AJ38</f>
        <v>82</v>
      </c>
      <c r="N30" s="8">
        <f>'П 12'!K38</f>
        <v>35</v>
      </c>
      <c r="O30" s="8">
        <f>'П 13'!V38</f>
        <v>29</v>
      </c>
      <c r="P30" s="8">
        <f>'П 14 '!N38</f>
        <v>82</v>
      </c>
      <c r="Q30" s="8">
        <f>'П 15'!N38</f>
        <v>59</v>
      </c>
      <c r="R30" s="8">
        <f>'П 16'!N38</f>
        <v>27</v>
      </c>
      <c r="S30" s="8">
        <f>'П 17'!N38</f>
        <v>82</v>
      </c>
      <c r="T30" s="8">
        <f>'П 18'!N38</f>
        <v>66</v>
      </c>
      <c r="U30" s="8">
        <f>'П 19'!J38</f>
        <v>76</v>
      </c>
      <c r="V30" s="8">
        <f>'П 20'!N38</f>
        <v>82</v>
      </c>
      <c r="W30" s="8">
        <f>'П 21'!I38</f>
        <v>9</v>
      </c>
      <c r="X30" s="8">
        <f t="shared" si="0"/>
        <v>1116</v>
      </c>
    </row>
    <row r="31" spans="1:24" ht="12.75">
      <c r="A31" s="1">
        <v>29</v>
      </c>
      <c r="B31" s="2" t="s">
        <v>28</v>
      </c>
      <c r="C31" s="8">
        <f>'П 1'!M37</f>
        <v>66</v>
      </c>
      <c r="D31" s="8">
        <f>'П 2'!L39</f>
        <v>67</v>
      </c>
      <c r="E31" s="8">
        <f>'П 3'!L37</f>
        <v>59</v>
      </c>
      <c r="F31" s="8">
        <f>'П 4'!I39</f>
        <v>54</v>
      </c>
      <c r="G31" s="8">
        <f>'П 5'!AA40</f>
        <v>74</v>
      </c>
      <c r="H31" s="8">
        <f>'П 6'!I38</f>
        <v>80</v>
      </c>
      <c r="I31" s="8">
        <f>'П 7'!J40</f>
        <v>82</v>
      </c>
      <c r="J31" s="8">
        <f>'П 8'!J39</f>
        <v>61</v>
      </c>
      <c r="K31" s="8">
        <f>'П 9'!J39</f>
        <v>55</v>
      </c>
      <c r="L31" s="8">
        <f>'П 10'!I39</f>
        <v>42</v>
      </c>
      <c r="M31" s="8">
        <f>'П 11'!AJ39</f>
        <v>63</v>
      </c>
      <c r="N31" s="8">
        <f>'П 12'!K39</f>
        <v>81</v>
      </c>
      <c r="O31" s="8">
        <f>'П 13'!V39</f>
        <v>78</v>
      </c>
      <c r="P31" s="8">
        <f>'П 14 '!N39</f>
        <v>18</v>
      </c>
      <c r="Q31" s="8">
        <f>'П 15'!N39</f>
        <v>82</v>
      </c>
      <c r="R31" s="8">
        <f>'П 16'!N39</f>
        <v>34</v>
      </c>
      <c r="S31" s="8">
        <f>'П 17'!N39</f>
        <v>82</v>
      </c>
      <c r="T31" s="8">
        <f>'П 18'!N39</f>
        <v>41</v>
      </c>
      <c r="U31" s="8">
        <f>'П 19'!J39</f>
        <v>67</v>
      </c>
      <c r="V31" s="8">
        <f>'П 20'!N39</f>
        <v>2</v>
      </c>
      <c r="W31" s="8">
        <f>'П 21'!I39</f>
        <v>9</v>
      </c>
      <c r="X31" s="8">
        <f t="shared" si="0"/>
        <v>1197</v>
      </c>
    </row>
    <row r="32" spans="1:24" ht="12.75">
      <c r="A32" s="1">
        <v>30</v>
      </c>
      <c r="B32" s="2" t="s">
        <v>29</v>
      </c>
      <c r="C32" s="8">
        <f>'П 1'!M38</f>
        <v>59</v>
      </c>
      <c r="D32" s="8">
        <f>'П 2'!L40</f>
        <v>82</v>
      </c>
      <c r="E32" s="8">
        <f>'П 3'!L38</f>
        <v>82</v>
      </c>
      <c r="F32" s="8">
        <f>'П 4'!I40</f>
        <v>52</v>
      </c>
      <c r="G32" s="8">
        <f>'П 5'!AA41</f>
        <v>65</v>
      </c>
      <c r="H32" s="8">
        <f>'П 6'!I39</f>
        <v>38</v>
      </c>
      <c r="I32" s="8">
        <f>'П 7'!J41</f>
        <v>71</v>
      </c>
      <c r="J32" s="8">
        <f>'П 8'!J40</f>
        <v>82</v>
      </c>
      <c r="K32" s="8">
        <f>'П 9'!J40</f>
        <v>5</v>
      </c>
      <c r="L32" s="8">
        <f>'П 10'!I40</f>
        <v>50</v>
      </c>
      <c r="M32" s="8">
        <f>'П 11'!AJ40</f>
        <v>79</v>
      </c>
      <c r="N32" s="8">
        <f>'П 12'!K40</f>
        <v>58</v>
      </c>
      <c r="O32" s="8">
        <f>'П 13'!V40</f>
        <v>80</v>
      </c>
      <c r="P32" s="8">
        <f>'П 14 '!N40</f>
        <v>82</v>
      </c>
      <c r="Q32" s="8">
        <f>'П 15'!N40</f>
        <v>15</v>
      </c>
      <c r="R32" s="8">
        <f>'П 16'!N40</f>
        <v>46</v>
      </c>
      <c r="S32" s="8">
        <f>'П 17'!N40</f>
        <v>82</v>
      </c>
      <c r="T32" s="8">
        <f>'П 18'!N40</f>
        <v>75</v>
      </c>
      <c r="U32" s="8">
        <f>'П 19'!J40</f>
        <v>61</v>
      </c>
      <c r="V32" s="8">
        <f>'П 20'!N40</f>
        <v>50</v>
      </c>
      <c r="W32" s="8">
        <f>'П 21'!I40</f>
        <v>9</v>
      </c>
      <c r="X32" s="8">
        <f t="shared" si="0"/>
        <v>1223</v>
      </c>
    </row>
    <row r="33" spans="1:24" ht="12.75">
      <c r="A33" s="1">
        <v>31</v>
      </c>
      <c r="B33" s="2" t="s">
        <v>30</v>
      </c>
      <c r="C33" s="8">
        <f>'П 1'!M39</f>
        <v>47</v>
      </c>
      <c r="D33" s="8">
        <f>'П 2'!L41</f>
        <v>57</v>
      </c>
      <c r="E33" s="8">
        <f>'П 3'!L39</f>
        <v>37</v>
      </c>
      <c r="F33" s="8">
        <f>'П 4'!I41</f>
        <v>28</v>
      </c>
      <c r="G33" s="8">
        <f>'П 5'!AA42</f>
        <v>59</v>
      </c>
      <c r="H33" s="8">
        <f>'П 6'!I40</f>
        <v>44</v>
      </c>
      <c r="I33" s="8">
        <f>'П 7'!J42</f>
        <v>66</v>
      </c>
      <c r="J33" s="8">
        <f>'П 8'!J41</f>
        <v>67</v>
      </c>
      <c r="K33" s="8">
        <f>'П 9'!J41</f>
        <v>41</v>
      </c>
      <c r="L33" s="8">
        <f>'П 10'!I41</f>
        <v>34</v>
      </c>
      <c r="M33" s="8">
        <f>'П 11'!AJ41</f>
        <v>50</v>
      </c>
      <c r="N33" s="8">
        <f>'П 12'!K41</f>
        <v>71</v>
      </c>
      <c r="O33" s="8">
        <f>'П 13'!V41</f>
        <v>48</v>
      </c>
      <c r="P33" s="8">
        <f>'П 14 '!N41</f>
        <v>53</v>
      </c>
      <c r="Q33" s="8">
        <f>'П 15'!N41</f>
        <v>18</v>
      </c>
      <c r="R33" s="8">
        <f>'П 16'!N41</f>
        <v>52</v>
      </c>
      <c r="S33" s="8">
        <f>'П 17'!N41</f>
        <v>82</v>
      </c>
      <c r="T33" s="8">
        <f>'П 18'!N41</f>
        <v>40</v>
      </c>
      <c r="U33" s="8">
        <f>'П 19'!J41</f>
        <v>55</v>
      </c>
      <c r="V33" s="8">
        <f>'П 20'!N41</f>
        <v>82</v>
      </c>
      <c r="W33" s="8">
        <f>'П 21'!I41</f>
        <v>9</v>
      </c>
      <c r="X33" s="8">
        <f t="shared" si="0"/>
        <v>1040</v>
      </c>
    </row>
    <row r="34" spans="1:24" ht="12.75">
      <c r="A34" s="1">
        <v>32</v>
      </c>
      <c r="B34" s="2" t="s">
        <v>31</v>
      </c>
      <c r="C34" s="8">
        <f>'П 1'!M40</f>
        <v>10</v>
      </c>
      <c r="D34" s="8">
        <f>'П 2'!L42</f>
        <v>67</v>
      </c>
      <c r="E34" s="8">
        <f>'П 3'!L40</f>
        <v>27</v>
      </c>
      <c r="F34" s="8">
        <f>'П 4'!I42</f>
        <v>17</v>
      </c>
      <c r="G34" s="8">
        <f>'П 5'!AA43</f>
        <v>8</v>
      </c>
      <c r="H34" s="8">
        <f>'П 6'!I41</f>
        <v>23</v>
      </c>
      <c r="I34" s="8">
        <f>'П 7'!J43</f>
        <v>4</v>
      </c>
      <c r="J34" s="8">
        <f>'П 8'!J42</f>
        <v>41</v>
      </c>
      <c r="K34" s="8">
        <f>'П 9'!J42</f>
        <v>2</v>
      </c>
      <c r="L34" s="8">
        <f>'П 10'!I42</f>
        <v>1</v>
      </c>
      <c r="M34" s="8">
        <f>'П 11'!AJ42</f>
        <v>5</v>
      </c>
      <c r="N34" s="8">
        <f>'П 12'!K42</f>
        <v>43</v>
      </c>
      <c r="O34" s="8">
        <f>'П 13'!V42</f>
        <v>1</v>
      </c>
      <c r="P34" s="8">
        <f>'П 14 '!N42</f>
        <v>11</v>
      </c>
      <c r="Q34" s="8">
        <f>'П 15'!N42</f>
        <v>5</v>
      </c>
      <c r="R34" s="8">
        <f>'П 16'!N42</f>
        <v>30</v>
      </c>
      <c r="S34" s="8">
        <f>'П 17'!N42</f>
        <v>14</v>
      </c>
      <c r="T34" s="8">
        <f>'П 18'!N42</f>
        <v>17</v>
      </c>
      <c r="U34" s="8">
        <f>'П 19'!J42</f>
        <v>19</v>
      </c>
      <c r="V34" s="8">
        <f>'П 20'!N42</f>
        <v>4</v>
      </c>
      <c r="W34" s="8">
        <f>'П 21'!I42</f>
        <v>8</v>
      </c>
      <c r="X34" s="8">
        <f t="shared" si="0"/>
        <v>357</v>
      </c>
    </row>
    <row r="35" spans="1:24" ht="12.75">
      <c r="A35" s="1">
        <v>33</v>
      </c>
      <c r="B35" s="2" t="s">
        <v>32</v>
      </c>
      <c r="C35" s="8">
        <f>'П 1'!M41</f>
        <v>12</v>
      </c>
      <c r="D35" s="8">
        <f>'П 2'!L43</f>
        <v>39</v>
      </c>
      <c r="E35" s="8">
        <f>'П 3'!L41</f>
        <v>51</v>
      </c>
      <c r="F35" s="8">
        <f>'П 4'!I43</f>
        <v>48</v>
      </c>
      <c r="G35" s="8">
        <f>'П 5'!AA44</f>
        <v>49</v>
      </c>
      <c r="H35" s="8">
        <f>'П 6'!I42</f>
        <v>20</v>
      </c>
      <c r="I35" s="8">
        <f>'П 7'!J44</f>
        <v>44</v>
      </c>
      <c r="J35" s="8">
        <f>'П 8'!J43</f>
        <v>52</v>
      </c>
      <c r="K35" s="8">
        <f>'П 9'!J43</f>
        <v>47</v>
      </c>
      <c r="L35" s="8">
        <f>'П 10'!I43</f>
        <v>60</v>
      </c>
      <c r="M35" s="8">
        <f>'П 11'!AJ43</f>
        <v>42</v>
      </c>
      <c r="N35" s="8">
        <f>'П 12'!K43</f>
        <v>25</v>
      </c>
      <c r="O35" s="8">
        <f>'П 13'!V43</f>
        <v>3</v>
      </c>
      <c r="P35" s="8">
        <f>'П 14 '!N43</f>
        <v>62</v>
      </c>
      <c r="Q35" s="8">
        <f>'П 15'!N43</f>
        <v>20</v>
      </c>
      <c r="R35" s="8">
        <f>'П 16'!N43</f>
        <v>18</v>
      </c>
      <c r="S35" s="8">
        <f>'П 17'!N43</f>
        <v>32</v>
      </c>
      <c r="T35" s="8">
        <f>'П 18'!N43</f>
        <v>38</v>
      </c>
      <c r="U35" s="8">
        <f>'П 19'!J43</f>
        <v>75</v>
      </c>
      <c r="V35" s="8">
        <f>'П 20'!N43</f>
        <v>29</v>
      </c>
      <c r="W35" s="8">
        <f>'П 21'!I43</f>
        <v>9</v>
      </c>
      <c r="X35" s="8">
        <f t="shared" si="0"/>
        <v>775</v>
      </c>
    </row>
    <row r="36" spans="1:24" ht="12.75">
      <c r="A36" s="1">
        <v>34</v>
      </c>
      <c r="B36" s="2" t="s">
        <v>33</v>
      </c>
      <c r="C36" s="8">
        <f>'П 1'!M42</f>
        <v>36</v>
      </c>
      <c r="D36" s="8">
        <f>'П 2'!L44</f>
        <v>22</v>
      </c>
      <c r="E36" s="8">
        <f>'П 3'!L42</f>
        <v>32</v>
      </c>
      <c r="F36" s="8">
        <f>'П 4'!I44</f>
        <v>71</v>
      </c>
      <c r="G36" s="8">
        <f>'П 5'!AA45</f>
        <v>53</v>
      </c>
      <c r="H36" s="8">
        <f>'П 6'!I43</f>
        <v>13</v>
      </c>
      <c r="I36" s="8">
        <f>'П 7'!J45</f>
        <v>48</v>
      </c>
      <c r="J36" s="8">
        <f>'П 8'!J44</f>
        <v>26</v>
      </c>
      <c r="K36" s="8">
        <f>'П 9'!J44</f>
        <v>37</v>
      </c>
      <c r="L36" s="8">
        <f>'П 10'!I44</f>
        <v>79</v>
      </c>
      <c r="M36" s="8">
        <f>'П 11'!AJ44</f>
        <v>71</v>
      </c>
      <c r="N36" s="8">
        <f>'П 12'!K44</f>
        <v>36</v>
      </c>
      <c r="O36" s="8">
        <f>'П 13'!V44</f>
        <v>40</v>
      </c>
      <c r="P36" s="8">
        <f>'П 14 '!N44</f>
        <v>18</v>
      </c>
      <c r="Q36" s="8">
        <f>'П 15'!N44</f>
        <v>17</v>
      </c>
      <c r="R36" s="8">
        <f>'П 16'!N44</f>
        <v>63</v>
      </c>
      <c r="S36" s="8">
        <f>'П 17'!N44</f>
        <v>82</v>
      </c>
      <c r="T36" s="8">
        <f>'П 18'!N44</f>
        <v>48</v>
      </c>
      <c r="U36" s="8">
        <f>'П 19'!J44</f>
        <v>14</v>
      </c>
      <c r="V36" s="8">
        <f>'П 20'!N44</f>
        <v>17</v>
      </c>
      <c r="W36" s="8">
        <f>'П 21'!I44</f>
        <v>9</v>
      </c>
      <c r="X36" s="8">
        <f t="shared" si="0"/>
        <v>832</v>
      </c>
    </row>
    <row r="37" spans="1:24" s="46" customFormat="1" ht="12.75">
      <c r="A37" s="1">
        <v>35</v>
      </c>
      <c r="B37" s="2" t="s">
        <v>34</v>
      </c>
      <c r="C37" s="21">
        <f>'П 1'!M43</f>
        <v>76</v>
      </c>
      <c r="D37" s="21">
        <f>'П 2'!L45</f>
        <v>67</v>
      </c>
      <c r="E37" s="21">
        <f>'П 3'!L43</f>
        <v>61</v>
      </c>
      <c r="F37" s="21">
        <f>'П 4'!I45</f>
        <v>81</v>
      </c>
      <c r="G37" s="21">
        <f>'П 5'!AA46</f>
        <v>63</v>
      </c>
      <c r="H37" s="21">
        <f>'П 6'!I44</f>
        <v>33</v>
      </c>
      <c r="I37" s="21">
        <f>'П 7'!J46</f>
        <v>70</v>
      </c>
      <c r="J37" s="21">
        <f>'П 8'!J45</f>
        <v>40</v>
      </c>
      <c r="K37" s="21">
        <f>'П 9'!J45</f>
        <v>65</v>
      </c>
      <c r="L37" s="21">
        <f>'П 10'!I45</f>
        <v>81</v>
      </c>
      <c r="M37" s="21">
        <f>'П 11'!AJ45</f>
        <v>65</v>
      </c>
      <c r="N37" s="21">
        <f>'П 12'!K45</f>
        <v>54</v>
      </c>
      <c r="O37" s="21">
        <f>'П 13'!V45</f>
        <v>77</v>
      </c>
      <c r="P37" s="21">
        <f>'П 14 '!N45</f>
        <v>56</v>
      </c>
      <c r="Q37" s="21">
        <f>'П 15'!N45</f>
        <v>56</v>
      </c>
      <c r="R37" s="21">
        <f>'П 16'!N45</f>
        <v>73</v>
      </c>
      <c r="S37" s="21">
        <f>'П 17'!N45</f>
        <v>82</v>
      </c>
      <c r="T37" s="21">
        <f>'П 18'!N45</f>
        <v>82</v>
      </c>
      <c r="U37" s="21">
        <f>'П 19'!J45</f>
        <v>12</v>
      </c>
      <c r="V37" s="21">
        <f>'П 20'!N45</f>
        <v>82</v>
      </c>
      <c r="W37" s="8">
        <f>'П 21'!I45</f>
        <v>9</v>
      </c>
      <c r="X37" s="8">
        <f t="shared" si="0"/>
        <v>1285</v>
      </c>
    </row>
    <row r="38" spans="1:24" ht="12.75">
      <c r="A38" s="1">
        <v>36</v>
      </c>
      <c r="B38" s="2" t="s">
        <v>35</v>
      </c>
      <c r="C38" s="8">
        <f>'П 1'!M44</f>
        <v>38</v>
      </c>
      <c r="D38" s="8">
        <f>'П 2'!L46</f>
        <v>62</v>
      </c>
      <c r="E38" s="8">
        <f>'П 3'!L44</f>
        <v>6</v>
      </c>
      <c r="F38" s="8">
        <f>'П 4'!I46</f>
        <v>39</v>
      </c>
      <c r="G38" s="8">
        <f>'П 5'!AA47</f>
        <v>61</v>
      </c>
      <c r="H38" s="8">
        <f>'П 6'!I45</f>
        <v>42</v>
      </c>
      <c r="I38" s="8">
        <f>'П 7'!J47</f>
        <v>56</v>
      </c>
      <c r="J38" s="8">
        <f>'П 8'!J46</f>
        <v>62</v>
      </c>
      <c r="K38" s="8">
        <f>'П 9'!J46</f>
        <v>12</v>
      </c>
      <c r="L38" s="8">
        <f>'П 10'!I46</f>
        <v>13</v>
      </c>
      <c r="M38" s="8">
        <f>'П 11'!AJ46</f>
        <v>61</v>
      </c>
      <c r="N38" s="8">
        <f>'П 12'!K46</f>
        <v>69</v>
      </c>
      <c r="O38" s="8">
        <f>'П 13'!V46</f>
        <v>63</v>
      </c>
      <c r="P38" s="8">
        <f>'П 14 '!N46</f>
        <v>56</v>
      </c>
      <c r="Q38" s="8">
        <f>'П 15'!N46</f>
        <v>42</v>
      </c>
      <c r="R38" s="8">
        <f>'П 16'!N46</f>
        <v>30</v>
      </c>
      <c r="S38" s="8">
        <f>'П 17'!N46</f>
        <v>82</v>
      </c>
      <c r="T38" s="8">
        <f>'П 18'!N46</f>
        <v>72</v>
      </c>
      <c r="U38" s="8">
        <f>'П 19'!J46</f>
        <v>69</v>
      </c>
      <c r="V38" s="8">
        <f>'П 20'!N46</f>
        <v>56</v>
      </c>
      <c r="W38" s="8">
        <f>'П 21'!I46</f>
        <v>3</v>
      </c>
      <c r="X38" s="8">
        <f t="shared" si="0"/>
        <v>994</v>
      </c>
    </row>
    <row r="39" spans="1:24" ht="12.75">
      <c r="A39" s="1">
        <v>37</v>
      </c>
      <c r="B39" s="2" t="s">
        <v>36</v>
      </c>
      <c r="C39" s="8">
        <f>'П 1'!M45</f>
        <v>44</v>
      </c>
      <c r="D39" s="8">
        <f>'П 2'!L47</f>
        <v>64</v>
      </c>
      <c r="E39" s="8">
        <f>'П 3'!L45</f>
        <v>20</v>
      </c>
      <c r="F39" s="8">
        <f>'П 4'!I47</f>
        <v>50</v>
      </c>
      <c r="G39" s="8">
        <f>'П 5'!AA48</f>
        <v>82</v>
      </c>
      <c r="H39" s="8">
        <f>'П 6'!I46</f>
        <v>68</v>
      </c>
      <c r="I39" s="8">
        <f>'П 7'!J48</f>
        <v>38</v>
      </c>
      <c r="J39" s="8">
        <f>'П 8'!J47</f>
        <v>39</v>
      </c>
      <c r="K39" s="8">
        <f>'П 9'!J47</f>
        <v>31</v>
      </c>
      <c r="L39" s="8">
        <f>'П 10'!I47</f>
        <v>67</v>
      </c>
      <c r="M39" s="8">
        <f>'П 11'!AJ47</f>
        <v>80</v>
      </c>
      <c r="N39" s="8">
        <f>'П 12'!K47</f>
        <v>72</v>
      </c>
      <c r="O39" s="8">
        <f>'П 13'!V47</f>
        <v>28</v>
      </c>
      <c r="P39" s="8">
        <f>'П 14 '!N47</f>
        <v>82</v>
      </c>
      <c r="Q39" s="8">
        <f>'П 15'!N47</f>
        <v>82</v>
      </c>
      <c r="R39" s="8">
        <f>'П 16'!N47</f>
        <v>65</v>
      </c>
      <c r="S39" s="8">
        <f>'П 17'!N47</f>
        <v>82</v>
      </c>
      <c r="T39" s="8">
        <f>'П 18'!N47</f>
        <v>57</v>
      </c>
      <c r="U39" s="8">
        <f>'П 19'!J47</f>
        <v>47</v>
      </c>
      <c r="V39" s="8">
        <f>'П 20'!N47</f>
        <v>82</v>
      </c>
      <c r="W39" s="8">
        <f>'П 21'!I47</f>
        <v>9</v>
      </c>
      <c r="X39" s="8">
        <f t="shared" si="0"/>
        <v>1189</v>
      </c>
    </row>
    <row r="40" spans="1:24" ht="12.75">
      <c r="A40" s="1">
        <v>38</v>
      </c>
      <c r="B40" s="2" t="s">
        <v>37</v>
      </c>
      <c r="C40" s="8">
        <f>'П 1'!M46</f>
        <v>51</v>
      </c>
      <c r="D40" s="8">
        <f>'П 2'!L48</f>
        <v>37</v>
      </c>
      <c r="E40" s="8">
        <f>'П 3'!L46</f>
        <v>49</v>
      </c>
      <c r="F40" s="8">
        <f>'П 4'!I48</f>
        <v>40</v>
      </c>
      <c r="G40" s="8">
        <f>'П 5'!AA49</f>
        <v>76</v>
      </c>
      <c r="H40" s="8">
        <f>'П 6'!I47</f>
        <v>64</v>
      </c>
      <c r="I40" s="8">
        <f>'П 7'!J49</f>
        <v>16</v>
      </c>
      <c r="J40" s="8">
        <f>'П 8'!J48</f>
        <v>63</v>
      </c>
      <c r="K40" s="8">
        <f>'П 9'!J48</f>
        <v>28</v>
      </c>
      <c r="L40" s="8">
        <f>'П 10'!I48</f>
        <v>27</v>
      </c>
      <c r="M40" s="8">
        <f>'П 11'!AJ48</f>
        <v>66</v>
      </c>
      <c r="N40" s="8">
        <f>'П 12'!K48</f>
        <v>64</v>
      </c>
      <c r="O40" s="8">
        <f>'П 13'!V48</f>
        <v>27</v>
      </c>
      <c r="P40" s="8">
        <f>'П 14 '!N48</f>
        <v>82</v>
      </c>
      <c r="Q40" s="8">
        <f>'П 15'!N48</f>
        <v>82</v>
      </c>
      <c r="R40" s="8">
        <f>'П 16'!N48</f>
        <v>28</v>
      </c>
      <c r="S40" s="8">
        <f>'П 17'!N48</f>
        <v>82</v>
      </c>
      <c r="T40" s="8">
        <f>'П 18'!N48</f>
        <v>17</v>
      </c>
      <c r="U40" s="8">
        <f>'П 19'!J48</f>
        <v>71</v>
      </c>
      <c r="V40" s="8">
        <f>'П 20'!N48</f>
        <v>21</v>
      </c>
      <c r="W40" s="8">
        <f>'П 21'!I48</f>
        <v>9</v>
      </c>
      <c r="X40" s="8">
        <f t="shared" si="0"/>
        <v>1000</v>
      </c>
    </row>
    <row r="41" spans="1:24" ht="12.75">
      <c r="A41" s="1">
        <v>39</v>
      </c>
      <c r="B41" s="2" t="s">
        <v>38</v>
      </c>
      <c r="C41" s="8">
        <f>'П 1'!M47</f>
        <v>63</v>
      </c>
      <c r="D41" s="8">
        <f>'П 2'!L49</f>
        <v>58</v>
      </c>
      <c r="E41" s="8">
        <f>'П 3'!L47</f>
        <v>42</v>
      </c>
      <c r="F41" s="8">
        <f>'П 4'!I49</f>
        <v>19</v>
      </c>
      <c r="G41" s="8">
        <f>'П 5'!AA50</f>
        <v>12</v>
      </c>
      <c r="H41" s="8">
        <f>'П 6'!I48</f>
        <v>51</v>
      </c>
      <c r="I41" s="8">
        <f>'П 7'!J50</f>
        <v>17</v>
      </c>
      <c r="J41" s="8">
        <f>'П 8'!J49</f>
        <v>59</v>
      </c>
      <c r="K41" s="8">
        <f>'П 9'!J49</f>
        <v>47</v>
      </c>
      <c r="L41" s="8">
        <f>'П 10'!I49</f>
        <v>38</v>
      </c>
      <c r="M41" s="8">
        <f>'П 11'!AJ49</f>
        <v>11</v>
      </c>
      <c r="N41" s="8">
        <f>'П 12'!K49</f>
        <v>75</v>
      </c>
      <c r="O41" s="8">
        <f>'П 13'!V49</f>
        <v>59</v>
      </c>
      <c r="P41" s="8">
        <f>'П 14 '!N49</f>
        <v>50</v>
      </c>
      <c r="Q41" s="8">
        <f>'П 15'!N49</f>
        <v>29</v>
      </c>
      <c r="R41" s="8">
        <f>'П 16'!N49</f>
        <v>53</v>
      </c>
      <c r="S41" s="8">
        <f>'П 17'!N49</f>
        <v>82</v>
      </c>
      <c r="T41" s="8">
        <f>'П 18'!N49</f>
        <v>64</v>
      </c>
      <c r="U41" s="8">
        <f>'П 19'!J49</f>
        <v>24</v>
      </c>
      <c r="V41" s="8">
        <f>'П 20'!N49</f>
        <v>8</v>
      </c>
      <c r="W41" s="8">
        <f>'П 21'!I49</f>
        <v>9</v>
      </c>
      <c r="X41" s="8">
        <f t="shared" si="0"/>
        <v>870</v>
      </c>
    </row>
    <row r="42" spans="1:24" ht="12.75">
      <c r="A42" s="1">
        <v>40</v>
      </c>
      <c r="B42" s="2" t="s">
        <v>39</v>
      </c>
      <c r="C42" s="8">
        <f>'П 1'!M48</f>
        <v>64</v>
      </c>
      <c r="D42" s="8">
        <f>'П 2'!L50</f>
        <v>67</v>
      </c>
      <c r="E42" s="8">
        <f>'П 3'!L48</f>
        <v>53</v>
      </c>
      <c r="F42" s="8">
        <f>'П 4'!I50</f>
        <v>63</v>
      </c>
      <c r="G42" s="8">
        <f>'П 5'!AA51</f>
        <v>78</v>
      </c>
      <c r="H42" s="8">
        <f>'П 6'!I49</f>
        <v>17</v>
      </c>
      <c r="I42" s="8">
        <f>'П 7'!J51</f>
        <v>63</v>
      </c>
      <c r="J42" s="8">
        <f>'П 8'!J50</f>
        <v>75</v>
      </c>
      <c r="K42" s="8">
        <f>'П 9'!J50</f>
        <v>19</v>
      </c>
      <c r="L42" s="8">
        <f>'П 10'!I50</f>
        <v>64</v>
      </c>
      <c r="M42" s="8">
        <f>'П 11'!AJ50</f>
        <v>78</v>
      </c>
      <c r="N42" s="8">
        <f>'П 12'!K50</f>
        <v>3</v>
      </c>
      <c r="O42" s="8">
        <f>'П 13'!V50</f>
        <v>43</v>
      </c>
      <c r="P42" s="8">
        <f>'П 14 '!N50</f>
        <v>43</v>
      </c>
      <c r="Q42" s="8">
        <f>'П 15'!N50</f>
        <v>22</v>
      </c>
      <c r="R42" s="8">
        <f>'П 16'!N50</f>
        <v>54</v>
      </c>
      <c r="S42" s="8">
        <f>'П 17'!N50</f>
        <v>82</v>
      </c>
      <c r="T42" s="8">
        <f>'П 18'!N50</f>
        <v>73</v>
      </c>
      <c r="U42" s="8">
        <f>'П 19'!J50</f>
        <v>11</v>
      </c>
      <c r="V42" s="8">
        <f>'П 20'!N50</f>
        <v>82</v>
      </c>
      <c r="W42" s="8">
        <f>'П 21'!I50</f>
        <v>9</v>
      </c>
      <c r="X42" s="8">
        <f t="shared" si="0"/>
        <v>1063</v>
      </c>
    </row>
    <row r="43" spans="1:24" ht="12.75">
      <c r="A43" s="1">
        <v>41</v>
      </c>
      <c r="B43" s="2" t="s">
        <v>40</v>
      </c>
      <c r="C43" s="8">
        <f>'П 1'!M49</f>
        <v>49</v>
      </c>
      <c r="D43" s="8">
        <f>'П 2'!L51</f>
        <v>60</v>
      </c>
      <c r="E43" s="8">
        <f>'П 3'!L49</f>
        <v>61</v>
      </c>
      <c r="F43" s="8">
        <f>'П 4'!I51</f>
        <v>57</v>
      </c>
      <c r="G43" s="8">
        <f>'П 5'!AA52</f>
        <v>46</v>
      </c>
      <c r="H43" s="8">
        <f>'П 6'!I50</f>
        <v>53</v>
      </c>
      <c r="I43" s="8">
        <f>'П 7'!J52</f>
        <v>40</v>
      </c>
      <c r="J43" s="8">
        <f>'П 8'!J51</f>
        <v>31</v>
      </c>
      <c r="K43" s="8">
        <f>'П 9'!J51</f>
        <v>71</v>
      </c>
      <c r="L43" s="8">
        <f>'П 10'!I51</f>
        <v>52</v>
      </c>
      <c r="M43" s="8">
        <f>'П 11'!AJ51</f>
        <v>38</v>
      </c>
      <c r="N43" s="8">
        <f>'П 12'!K51</f>
        <v>34</v>
      </c>
      <c r="O43" s="8">
        <f>'П 13'!V51</f>
        <v>15</v>
      </c>
      <c r="P43" s="8">
        <f>'П 14 '!N51</f>
        <v>36</v>
      </c>
      <c r="Q43" s="8">
        <f>'П 15'!N51</f>
        <v>37</v>
      </c>
      <c r="R43" s="8">
        <f>'П 16'!N51</f>
        <v>44</v>
      </c>
      <c r="S43" s="8">
        <f>'П 17'!N51</f>
        <v>82</v>
      </c>
      <c r="T43" s="8">
        <f>'П 18'!N51</f>
        <v>7</v>
      </c>
      <c r="U43" s="8">
        <f>'П 19'!J51</f>
        <v>7</v>
      </c>
      <c r="V43" s="8">
        <f>'П 20'!N51</f>
        <v>34</v>
      </c>
      <c r="W43" s="8">
        <f>'П 21'!I51</f>
        <v>9</v>
      </c>
      <c r="X43" s="8">
        <f t="shared" si="0"/>
        <v>863</v>
      </c>
    </row>
    <row r="44" spans="1:24" ht="12.75">
      <c r="A44" s="1">
        <v>42</v>
      </c>
      <c r="B44" s="2" t="s">
        <v>41</v>
      </c>
      <c r="C44" s="8">
        <f>'П 1'!M50</f>
        <v>76</v>
      </c>
      <c r="D44" s="8">
        <f>'П 2'!L52</f>
        <v>82</v>
      </c>
      <c r="E44" s="8">
        <f>'П 3'!L50</f>
        <v>82</v>
      </c>
      <c r="F44" s="8">
        <f>'П 4'!I52</f>
        <v>45</v>
      </c>
      <c r="G44" s="8">
        <f>'П 5'!AA53</f>
        <v>69</v>
      </c>
      <c r="H44" s="8">
        <f>'П 6'!I51</f>
        <v>27</v>
      </c>
      <c r="I44" s="8">
        <f>'П 7'!J53</f>
        <v>79</v>
      </c>
      <c r="J44" s="8">
        <f>'П 8'!J52</f>
        <v>82</v>
      </c>
      <c r="K44" s="8">
        <f>'П 9'!J52</f>
        <v>65</v>
      </c>
      <c r="L44" s="8">
        <f>'П 10'!I52</f>
        <v>45</v>
      </c>
      <c r="M44" s="8">
        <f>'П 11'!AJ52</f>
        <v>56</v>
      </c>
      <c r="N44" s="8">
        <f>'П 12'!K52</f>
        <v>32</v>
      </c>
      <c r="O44" s="8">
        <f>'П 13'!V52</f>
        <v>74</v>
      </c>
      <c r="P44" s="8">
        <f>'П 14 '!N52</f>
        <v>66</v>
      </c>
      <c r="Q44" s="8">
        <f>'П 15'!N52</f>
        <v>52</v>
      </c>
      <c r="R44" s="8">
        <f>'П 16'!N52</f>
        <v>42</v>
      </c>
      <c r="S44" s="8">
        <f>'П 17'!N52</f>
        <v>25</v>
      </c>
      <c r="T44" s="8">
        <f>'П 18'!N52</f>
        <v>4</v>
      </c>
      <c r="U44" s="8">
        <f>'П 19'!J52</f>
        <v>35</v>
      </c>
      <c r="V44" s="8">
        <f>'П 20'!N52</f>
        <v>22</v>
      </c>
      <c r="W44" s="8">
        <f>'П 21'!I52</f>
        <v>8</v>
      </c>
      <c r="X44" s="8">
        <f t="shared" si="0"/>
        <v>1068</v>
      </c>
    </row>
    <row r="45" spans="1:24" ht="12.75">
      <c r="A45" s="1">
        <v>43</v>
      </c>
      <c r="B45" s="2" t="s">
        <v>42</v>
      </c>
      <c r="C45" s="8">
        <f>'П 1'!M51</f>
        <v>71</v>
      </c>
      <c r="D45" s="8">
        <f>'П 2'!L53</f>
        <v>16</v>
      </c>
      <c r="E45" s="8">
        <f>'П 3'!L51</f>
        <v>82</v>
      </c>
      <c r="F45" s="8">
        <f>'П 4'!I53</f>
        <v>77</v>
      </c>
      <c r="G45" s="8">
        <f>'П 5'!AA54</f>
        <v>72</v>
      </c>
      <c r="H45" s="8">
        <f>'П 6'!I52</f>
        <v>82</v>
      </c>
      <c r="I45" s="8">
        <f>'П 7'!J54</f>
        <v>78</v>
      </c>
      <c r="J45" s="8">
        <f>'П 8'!J53</f>
        <v>13</v>
      </c>
      <c r="K45" s="8">
        <f>'П 9'!J53</f>
        <v>82</v>
      </c>
      <c r="L45" s="8">
        <f>'П 10'!I53</f>
        <v>48</v>
      </c>
      <c r="M45" s="8">
        <f>'П 11'!AJ53</f>
        <v>68</v>
      </c>
      <c r="N45" s="8">
        <f>'П 12'!K53</f>
        <v>80</v>
      </c>
      <c r="O45" s="8">
        <f>'П 13'!V53</f>
        <v>82</v>
      </c>
      <c r="P45" s="8">
        <f>'П 14 '!N53</f>
        <v>20</v>
      </c>
      <c r="Q45" s="8">
        <f>'П 15'!N53</f>
        <v>82</v>
      </c>
      <c r="R45" s="8">
        <f>'П 16'!N53</f>
        <v>62</v>
      </c>
      <c r="S45" s="8">
        <f>'П 17'!N53</f>
        <v>82</v>
      </c>
      <c r="T45" s="8">
        <f>'П 18'!N53</f>
        <v>46</v>
      </c>
      <c r="U45" s="8">
        <f>'П 19'!J53</f>
        <v>70</v>
      </c>
      <c r="V45" s="8">
        <f>'П 20'!N53</f>
        <v>82</v>
      </c>
      <c r="W45" s="8">
        <f>'П 21'!I53</f>
        <v>9</v>
      </c>
      <c r="X45" s="8">
        <f t="shared" si="0"/>
        <v>1304</v>
      </c>
    </row>
    <row r="46" spans="1:24" ht="12.75">
      <c r="A46" s="1">
        <v>44</v>
      </c>
      <c r="B46" s="2" t="s">
        <v>43</v>
      </c>
      <c r="C46" s="8">
        <f>'П 1'!M52</f>
        <v>37</v>
      </c>
      <c r="D46" s="8">
        <f>'П 2'!L54</f>
        <v>50</v>
      </c>
      <c r="E46" s="8">
        <f>'П 3'!L52</f>
        <v>39</v>
      </c>
      <c r="F46" s="8">
        <f>'П 4'!I54</f>
        <v>4</v>
      </c>
      <c r="G46" s="8">
        <f>'П 5'!AA55</f>
        <v>6</v>
      </c>
      <c r="H46" s="8">
        <f>'П 6'!I53</f>
        <v>66</v>
      </c>
      <c r="I46" s="8">
        <f>'П 7'!J55</f>
        <v>51</v>
      </c>
      <c r="J46" s="8">
        <f>'П 8'!J54</f>
        <v>56</v>
      </c>
      <c r="K46" s="8">
        <f>'П 9'!J54</f>
        <v>56</v>
      </c>
      <c r="L46" s="8">
        <f>'П 10'!I54</f>
        <v>43</v>
      </c>
      <c r="M46" s="8">
        <f>'П 11'!AJ54</f>
        <v>4</v>
      </c>
      <c r="N46" s="8">
        <f>'П 12'!K54</f>
        <v>9</v>
      </c>
      <c r="O46" s="8">
        <f>'П 13'!V54</f>
        <v>44</v>
      </c>
      <c r="P46" s="8">
        <f>'П 14 '!N54</f>
        <v>36</v>
      </c>
      <c r="Q46" s="8">
        <f>'П 15'!N54</f>
        <v>34</v>
      </c>
      <c r="R46" s="8">
        <f>'П 16'!N54</f>
        <v>50</v>
      </c>
      <c r="S46" s="8">
        <f>'П 17'!N54</f>
        <v>26</v>
      </c>
      <c r="T46" s="8">
        <f>'П 18'!N54</f>
        <v>51</v>
      </c>
      <c r="U46" s="8">
        <f>'П 19'!J54</f>
        <v>43</v>
      </c>
      <c r="V46" s="8">
        <f>'П 20'!N54</f>
        <v>23</v>
      </c>
      <c r="W46" s="8">
        <f>'П 21'!I54</f>
        <v>9</v>
      </c>
      <c r="X46" s="8">
        <f t="shared" si="0"/>
        <v>737</v>
      </c>
    </row>
    <row r="47" spans="1:24" ht="12.75">
      <c r="A47" s="1">
        <v>45</v>
      </c>
      <c r="B47" s="2" t="s">
        <v>44</v>
      </c>
      <c r="C47" s="8">
        <f>'П 1'!M53</f>
        <v>25</v>
      </c>
      <c r="D47" s="8">
        <f>'П 2'!L55</f>
        <v>7</v>
      </c>
      <c r="E47" s="8">
        <f>'П 3'!L53</f>
        <v>61</v>
      </c>
      <c r="F47" s="8">
        <f>'П 4'!I55</f>
        <v>29</v>
      </c>
      <c r="G47" s="8">
        <f>'П 5'!AA56</f>
        <v>32</v>
      </c>
      <c r="H47" s="8">
        <f>'П 6'!I54</f>
        <v>63</v>
      </c>
      <c r="I47" s="8">
        <f>'П 7'!J56</f>
        <v>35</v>
      </c>
      <c r="J47" s="8">
        <f>'П 8'!J55</f>
        <v>9</v>
      </c>
      <c r="K47" s="8">
        <f>'П 9'!J55</f>
        <v>59</v>
      </c>
      <c r="L47" s="8">
        <f>'П 10'!I55</f>
        <v>12</v>
      </c>
      <c r="M47" s="8">
        <f>'П 11'!AJ55</f>
        <v>8</v>
      </c>
      <c r="N47" s="8">
        <f>'П 12'!K55</f>
        <v>77</v>
      </c>
      <c r="O47" s="8">
        <f>'П 13'!V55</f>
        <v>55</v>
      </c>
      <c r="P47" s="8">
        <f>'П 14 '!N55</f>
        <v>11</v>
      </c>
      <c r="Q47" s="8">
        <f>'П 15'!N55</f>
        <v>49</v>
      </c>
      <c r="R47" s="8">
        <f>'П 16'!N55</f>
        <v>20</v>
      </c>
      <c r="S47" s="8">
        <f>'П 17'!N55</f>
        <v>82</v>
      </c>
      <c r="T47" s="8">
        <f>'П 18'!N55</f>
        <v>12</v>
      </c>
      <c r="U47" s="8">
        <f>'П 19'!J55</f>
        <v>63</v>
      </c>
      <c r="V47" s="8">
        <f>'П 20'!N55</f>
        <v>39</v>
      </c>
      <c r="W47" s="8">
        <f>'П 21'!I55</f>
        <v>9</v>
      </c>
      <c r="X47" s="8">
        <f t="shared" si="0"/>
        <v>757</v>
      </c>
    </row>
    <row r="48" spans="1:24" ht="12.75">
      <c r="A48" s="1">
        <v>46</v>
      </c>
      <c r="B48" s="2" t="s">
        <v>45</v>
      </c>
      <c r="C48" s="8">
        <f>'П 1'!M54</f>
        <v>33</v>
      </c>
      <c r="D48" s="8">
        <f>'П 2'!L56</f>
        <v>52</v>
      </c>
      <c r="E48" s="8">
        <f>'П 3'!L54</f>
        <v>26</v>
      </c>
      <c r="F48" s="8">
        <f>'П 4'!I56</f>
        <v>44</v>
      </c>
      <c r="G48" s="8">
        <f>'П 5'!AA57</f>
        <v>24</v>
      </c>
      <c r="H48" s="8">
        <f>'П 6'!I55</f>
        <v>1</v>
      </c>
      <c r="I48" s="8">
        <f>'П 7'!J57</f>
        <v>25</v>
      </c>
      <c r="J48" s="8">
        <f>'П 8'!J56</f>
        <v>70</v>
      </c>
      <c r="K48" s="8">
        <f>'П 9'!J56</f>
        <v>32</v>
      </c>
      <c r="L48" s="8">
        <f>'П 10'!I56</f>
        <v>68</v>
      </c>
      <c r="M48" s="8">
        <f>'П 11'!AJ56</f>
        <v>20</v>
      </c>
      <c r="N48" s="8">
        <f>'П 12'!K56</f>
        <v>12</v>
      </c>
      <c r="O48" s="8">
        <f>'П 13'!V56</f>
        <v>12</v>
      </c>
      <c r="P48" s="8">
        <f>'П 14 '!N56</f>
        <v>55</v>
      </c>
      <c r="Q48" s="8">
        <f>'П 15'!N56</f>
        <v>58</v>
      </c>
      <c r="R48" s="8">
        <f>'П 16'!N56</f>
        <v>40</v>
      </c>
      <c r="S48" s="8">
        <f>'П 17'!N56</f>
        <v>15</v>
      </c>
      <c r="T48" s="8">
        <f>'П 18'!N56</f>
        <v>47</v>
      </c>
      <c r="U48" s="8">
        <f>'П 19'!J56</f>
        <v>22</v>
      </c>
      <c r="V48" s="8">
        <f>'П 20'!N56</f>
        <v>14</v>
      </c>
      <c r="W48" s="8">
        <f>'П 21'!I56</f>
        <v>7</v>
      </c>
      <c r="X48" s="8">
        <f t="shared" si="0"/>
        <v>677</v>
      </c>
    </row>
    <row r="49" spans="1:24" ht="12.75">
      <c r="A49" s="1">
        <v>47</v>
      </c>
      <c r="B49" s="2" t="s">
        <v>46</v>
      </c>
      <c r="C49" s="8">
        <f>'П 1'!M55</f>
        <v>50</v>
      </c>
      <c r="D49" s="8">
        <f>'П 2'!L57</f>
        <v>46</v>
      </c>
      <c r="E49" s="8">
        <f>'П 3'!L55</f>
        <v>33</v>
      </c>
      <c r="F49" s="8">
        <f>'П 4'!I57</f>
        <v>80</v>
      </c>
      <c r="G49" s="8">
        <f>'П 5'!AA58</f>
        <v>70</v>
      </c>
      <c r="H49" s="8">
        <f>'П 6'!I56</f>
        <v>41</v>
      </c>
      <c r="I49" s="8">
        <f>'П 7'!J58</f>
        <v>37</v>
      </c>
      <c r="J49" s="8">
        <f>'П 8'!J57</f>
        <v>47</v>
      </c>
      <c r="K49" s="8">
        <f>'П 9'!J57</f>
        <v>24</v>
      </c>
      <c r="L49" s="8">
        <f>'П 10'!I57</f>
        <v>80</v>
      </c>
      <c r="M49" s="8">
        <f>'П 11'!AJ57</f>
        <v>75</v>
      </c>
      <c r="N49" s="8">
        <f>'П 12'!K57</f>
        <v>23</v>
      </c>
      <c r="O49" s="8">
        <f>'П 13'!V57</f>
        <v>32</v>
      </c>
      <c r="P49" s="8">
        <f>'П 14 '!N57</f>
        <v>6</v>
      </c>
      <c r="Q49" s="8">
        <f>'П 15'!N57</f>
        <v>9</v>
      </c>
      <c r="R49" s="8">
        <f>'П 16'!N57</f>
        <v>69</v>
      </c>
      <c r="S49" s="8">
        <f>'П 17'!N57</f>
        <v>82</v>
      </c>
      <c r="T49" s="8">
        <f>'П 18'!N57</f>
        <v>63</v>
      </c>
      <c r="U49" s="8">
        <f>'П 19'!J57</f>
        <v>62</v>
      </c>
      <c r="V49" s="8">
        <f>'П 20'!N57</f>
        <v>82</v>
      </c>
      <c r="W49" s="8">
        <f>'П 21'!I57</f>
        <v>9</v>
      </c>
      <c r="X49" s="8">
        <f t="shared" si="0"/>
        <v>1020</v>
      </c>
    </row>
    <row r="50" spans="1:24" ht="12.75">
      <c r="A50" s="1">
        <v>48</v>
      </c>
      <c r="B50" s="2" t="s">
        <v>47</v>
      </c>
      <c r="C50" s="8">
        <f>'П 1'!M56</f>
        <v>48</v>
      </c>
      <c r="D50" s="8">
        <f>'П 2'!L58</f>
        <v>49</v>
      </c>
      <c r="E50" s="8">
        <f>'П 3'!L56</f>
        <v>61</v>
      </c>
      <c r="F50" s="8">
        <f>'П 4'!I58</f>
        <v>38</v>
      </c>
      <c r="G50" s="8">
        <f>'П 5'!AA59</f>
        <v>16</v>
      </c>
      <c r="H50" s="8">
        <f>'П 6'!I57</f>
        <v>36</v>
      </c>
      <c r="I50" s="8">
        <f>'П 7'!J59</f>
        <v>43</v>
      </c>
      <c r="J50" s="8">
        <f>'П 8'!J58</f>
        <v>49</v>
      </c>
      <c r="K50" s="8">
        <f>'П 9'!J58</f>
        <v>73</v>
      </c>
      <c r="L50" s="8">
        <f>'П 10'!I58</f>
        <v>61</v>
      </c>
      <c r="M50" s="8">
        <f>'П 11'!AJ58</f>
        <v>14</v>
      </c>
      <c r="N50" s="8">
        <f>'П 12'!K58</f>
        <v>49</v>
      </c>
      <c r="O50" s="8">
        <f>'П 13'!V58</f>
        <v>75</v>
      </c>
      <c r="P50" s="8">
        <f>'П 14 '!N58</f>
        <v>67</v>
      </c>
      <c r="Q50" s="8">
        <f>'П 15'!N58</f>
        <v>82</v>
      </c>
      <c r="R50" s="8">
        <f>'П 16'!N58</f>
        <v>29</v>
      </c>
      <c r="S50" s="8">
        <f>'П 17'!N58</f>
        <v>13</v>
      </c>
      <c r="T50" s="8">
        <f>'П 18'!N58</f>
        <v>30</v>
      </c>
      <c r="U50" s="8">
        <f>'П 19'!J58</f>
        <v>45</v>
      </c>
      <c r="V50" s="8">
        <f>'П 20'!N58</f>
        <v>3</v>
      </c>
      <c r="W50" s="8">
        <f>'П 21'!I58</f>
        <v>9</v>
      </c>
      <c r="X50" s="8">
        <f t="shared" si="0"/>
        <v>890</v>
      </c>
    </row>
    <row r="51" spans="1:24" ht="12.75">
      <c r="A51" s="1">
        <v>49</v>
      </c>
      <c r="B51" s="2" t="s">
        <v>48</v>
      </c>
      <c r="C51" s="8">
        <f>'П 1'!M57</f>
        <v>27</v>
      </c>
      <c r="D51" s="8">
        <f>'П 2'!L59</f>
        <v>36</v>
      </c>
      <c r="E51" s="8">
        <f>'П 3'!L57</f>
        <v>16</v>
      </c>
      <c r="F51" s="8">
        <f>'П 4'!I59</f>
        <v>12</v>
      </c>
      <c r="G51" s="8">
        <f>'П 5'!AA60</f>
        <v>40</v>
      </c>
      <c r="H51" s="8">
        <f>'П 6'!I58</f>
        <v>55</v>
      </c>
      <c r="I51" s="8">
        <f>'П 7'!J60</f>
        <v>34</v>
      </c>
      <c r="J51" s="8">
        <f>'П 8'!J59</f>
        <v>35</v>
      </c>
      <c r="K51" s="8">
        <f>'П 9'!J59</f>
        <v>16</v>
      </c>
      <c r="L51" s="8">
        <f>'П 10'!I59</f>
        <v>32</v>
      </c>
      <c r="M51" s="8">
        <f>'П 11'!AJ59</f>
        <v>33</v>
      </c>
      <c r="N51" s="8">
        <f>'П 12'!K59</f>
        <v>30</v>
      </c>
      <c r="O51" s="8">
        <f>'П 13'!V59</f>
        <v>41</v>
      </c>
      <c r="P51" s="8">
        <f>'П 14 '!N59</f>
        <v>46</v>
      </c>
      <c r="Q51" s="8">
        <f>'П 15'!N59</f>
        <v>37</v>
      </c>
      <c r="R51" s="8">
        <f>'П 16'!N59</f>
        <v>25</v>
      </c>
      <c r="S51" s="8">
        <f>'П 17'!N59</f>
        <v>16</v>
      </c>
      <c r="T51" s="8">
        <f>'П 18'!N59</f>
        <v>67</v>
      </c>
      <c r="U51" s="8">
        <f>'П 19'!J59</f>
        <v>18</v>
      </c>
      <c r="V51" s="8">
        <f>'П 20'!N59</f>
        <v>24</v>
      </c>
      <c r="W51" s="8">
        <f>'П 21'!I59</f>
        <v>9</v>
      </c>
      <c r="X51" s="8">
        <f t="shared" si="0"/>
        <v>649</v>
      </c>
    </row>
    <row r="52" spans="1:24" ht="12.75">
      <c r="A52" s="1">
        <v>50</v>
      </c>
      <c r="B52" s="2" t="s">
        <v>49</v>
      </c>
      <c r="C52" s="8">
        <f>'П 1'!M58</f>
        <v>32</v>
      </c>
      <c r="D52" s="8">
        <f>'П 2'!L60</f>
        <v>15</v>
      </c>
      <c r="E52" s="8">
        <f>'П 3'!L58</f>
        <v>55</v>
      </c>
      <c r="F52" s="8">
        <f>'П 4'!I60</f>
        <v>43</v>
      </c>
      <c r="G52" s="8">
        <f>'П 5'!AA61</f>
        <v>64</v>
      </c>
      <c r="H52" s="8">
        <f>'П 6'!I59</f>
        <v>56</v>
      </c>
      <c r="I52" s="8">
        <f>'П 7'!J61</f>
        <v>22</v>
      </c>
      <c r="J52" s="8">
        <f>'П 8'!J60</f>
        <v>19</v>
      </c>
      <c r="K52" s="8">
        <f>'П 9'!J60</f>
        <v>74</v>
      </c>
      <c r="L52" s="8">
        <f>'П 10'!I60</f>
        <v>36</v>
      </c>
      <c r="M52" s="8">
        <f>'П 11'!AJ60</f>
        <v>69</v>
      </c>
      <c r="N52" s="8">
        <f>'П 12'!K60</f>
        <v>62</v>
      </c>
      <c r="O52" s="8">
        <f>'П 13'!V60</f>
        <v>23</v>
      </c>
      <c r="P52" s="8">
        <f>'П 14 '!N60</f>
        <v>27</v>
      </c>
      <c r="Q52" s="8">
        <f>'П 15'!N60</f>
        <v>31</v>
      </c>
      <c r="R52" s="8">
        <f>'П 16'!N60</f>
        <v>70</v>
      </c>
      <c r="S52" s="8">
        <f>'П 17'!N60</f>
        <v>34</v>
      </c>
      <c r="T52" s="8">
        <f>'П 18'!N60</f>
        <v>27</v>
      </c>
      <c r="U52" s="8">
        <f>'П 19'!J60</f>
        <v>17</v>
      </c>
      <c r="V52" s="8">
        <f>'П 20'!N60</f>
        <v>53</v>
      </c>
      <c r="W52" s="8">
        <f>'П 21'!I60</f>
        <v>9</v>
      </c>
      <c r="X52" s="8">
        <f t="shared" si="0"/>
        <v>838</v>
      </c>
    </row>
    <row r="53" spans="1:24" ht="12.75">
      <c r="A53" s="1">
        <v>51</v>
      </c>
      <c r="B53" s="2" t="s">
        <v>50</v>
      </c>
      <c r="C53" s="8">
        <f>'П 1'!M59</f>
        <v>21</v>
      </c>
      <c r="D53" s="8">
        <f>'П 2'!L61</f>
        <v>3</v>
      </c>
      <c r="E53" s="8">
        <f>'П 3'!L59</f>
        <v>4</v>
      </c>
      <c r="F53" s="8">
        <f>'П 4'!I61</f>
        <v>30</v>
      </c>
      <c r="G53" s="8">
        <f>'П 5'!AA62</f>
        <v>9</v>
      </c>
      <c r="H53" s="8">
        <f>'П 6'!I60</f>
        <v>12</v>
      </c>
      <c r="I53" s="8">
        <f>'П 7'!J62</f>
        <v>20</v>
      </c>
      <c r="J53" s="8">
        <f>'П 8'!J61</f>
        <v>3</v>
      </c>
      <c r="K53" s="8">
        <f>'П 9'!J61</f>
        <v>6</v>
      </c>
      <c r="L53" s="8">
        <f>'П 10'!I61</f>
        <v>30</v>
      </c>
      <c r="M53" s="8">
        <f>'П 11'!AJ61</f>
        <v>13</v>
      </c>
      <c r="N53" s="8">
        <f>'П 12'!K61</f>
        <v>52</v>
      </c>
      <c r="O53" s="8">
        <f>'П 13'!V61</f>
        <v>29</v>
      </c>
      <c r="P53" s="8">
        <f>'П 14 '!N61</f>
        <v>1</v>
      </c>
      <c r="Q53" s="8">
        <f>'П 15'!N61</f>
        <v>11</v>
      </c>
      <c r="R53" s="8">
        <f>'П 16'!N61</f>
        <v>37</v>
      </c>
      <c r="S53" s="8">
        <f>'П 17'!N61</f>
        <v>40</v>
      </c>
      <c r="T53" s="8">
        <f>'П 18'!N61</f>
        <v>70</v>
      </c>
      <c r="U53" s="8">
        <f>'П 19'!J61</f>
        <v>10</v>
      </c>
      <c r="V53" s="8">
        <f>'П 20'!N61</f>
        <v>33</v>
      </c>
      <c r="W53" s="8">
        <f>'П 21'!I61</f>
        <v>9</v>
      </c>
      <c r="X53" s="8">
        <f t="shared" si="0"/>
        <v>443</v>
      </c>
    </row>
    <row r="54" spans="1:24" ht="12.75">
      <c r="A54" s="1">
        <v>52</v>
      </c>
      <c r="B54" s="2" t="s">
        <v>51</v>
      </c>
      <c r="C54" s="8">
        <f>'П 1'!M60</f>
        <v>73</v>
      </c>
      <c r="D54" s="8">
        <f>'П 2'!L62</f>
        <v>20</v>
      </c>
      <c r="E54" s="8">
        <f>'П 3'!L60</f>
        <v>45</v>
      </c>
      <c r="F54" s="8">
        <f>'П 4'!I62</f>
        <v>32</v>
      </c>
      <c r="G54" s="8">
        <f>'П 5'!AA63</f>
        <v>68</v>
      </c>
      <c r="H54" s="8">
        <f>'П 6'!I61</f>
        <v>2</v>
      </c>
      <c r="I54" s="8">
        <f>'П 7'!J63</f>
        <v>64</v>
      </c>
      <c r="J54" s="8">
        <f>'П 8'!J62</f>
        <v>20</v>
      </c>
      <c r="K54" s="8">
        <f>'П 9'!J62</f>
        <v>22</v>
      </c>
      <c r="L54" s="8">
        <f>'П 10'!I62</f>
        <v>78</v>
      </c>
      <c r="M54" s="8">
        <f>'П 11'!AJ62</f>
        <v>44</v>
      </c>
      <c r="N54" s="8">
        <f>'П 12'!K62</f>
        <v>41</v>
      </c>
      <c r="O54" s="8">
        <f>'П 13'!V62</f>
        <v>63</v>
      </c>
      <c r="P54" s="8">
        <f>'П 14 '!N62</f>
        <v>15</v>
      </c>
      <c r="Q54" s="8">
        <f>'П 15'!N62</f>
        <v>24</v>
      </c>
      <c r="R54" s="8">
        <f>'П 16'!N62</f>
        <v>33</v>
      </c>
      <c r="S54" s="8">
        <f>'П 17'!N62</f>
        <v>1</v>
      </c>
      <c r="T54" s="8">
        <f>'П 18'!N62</f>
        <v>20</v>
      </c>
      <c r="U54" s="8">
        <f>'П 19'!J62</f>
        <v>53</v>
      </c>
      <c r="V54" s="8">
        <f>'П 20'!N62</f>
        <v>82</v>
      </c>
      <c r="W54" s="8">
        <f>'П 21'!I62</f>
        <v>9</v>
      </c>
      <c r="X54" s="8">
        <f t="shared" si="0"/>
        <v>809</v>
      </c>
    </row>
    <row r="55" spans="1:24" ht="12.75">
      <c r="A55" s="1">
        <v>53</v>
      </c>
      <c r="B55" s="2" t="s">
        <v>52</v>
      </c>
      <c r="C55" s="8">
        <f>'П 1'!M61</f>
        <v>67</v>
      </c>
      <c r="D55" s="8">
        <f>'П 2'!L63</f>
        <v>12</v>
      </c>
      <c r="E55" s="8">
        <f>'П 3'!L61</f>
        <v>9</v>
      </c>
      <c r="F55" s="8">
        <f>'П 4'!I63</f>
        <v>55</v>
      </c>
      <c r="G55" s="8">
        <f>'П 5'!AA64</f>
        <v>15</v>
      </c>
      <c r="H55" s="8">
        <f>'П 6'!I62</f>
        <v>29</v>
      </c>
      <c r="I55" s="8">
        <f>'П 7'!J64</f>
        <v>67</v>
      </c>
      <c r="J55" s="8">
        <f>'П 8'!J63</f>
        <v>4</v>
      </c>
      <c r="K55" s="8">
        <f>'П 9'!J63</f>
        <v>14</v>
      </c>
      <c r="L55" s="8">
        <f>'П 10'!I63</f>
        <v>55</v>
      </c>
      <c r="M55" s="8">
        <f>'П 11'!AJ63</f>
        <v>25</v>
      </c>
      <c r="N55" s="8">
        <f>'П 12'!K63</f>
        <v>6</v>
      </c>
      <c r="O55" s="8">
        <f>'П 13'!V63</f>
        <v>45</v>
      </c>
      <c r="P55" s="8">
        <f>'П 14 '!N63</f>
        <v>40</v>
      </c>
      <c r="Q55" s="8">
        <f>'П 15'!N63</f>
        <v>3</v>
      </c>
      <c r="R55" s="8">
        <f>'П 16'!N63</f>
        <v>75</v>
      </c>
      <c r="S55" s="8">
        <f>'П 17'!N63</f>
        <v>82</v>
      </c>
      <c r="T55" s="8">
        <f>'П 18'!N63</f>
        <v>45</v>
      </c>
      <c r="U55" s="8">
        <f>'П 19'!J63</f>
        <v>71</v>
      </c>
      <c r="V55" s="8">
        <f>'П 20'!N63</f>
        <v>82</v>
      </c>
      <c r="W55" s="8">
        <f>'П 21'!I63</f>
        <v>9</v>
      </c>
      <c r="X55" s="8">
        <f t="shared" si="0"/>
        <v>810</v>
      </c>
    </row>
    <row r="56" spans="1:24" ht="12.75">
      <c r="A56" s="1">
        <v>54</v>
      </c>
      <c r="B56" s="2" t="s">
        <v>53</v>
      </c>
      <c r="C56" s="8">
        <f>'П 1'!M62</f>
        <v>7</v>
      </c>
      <c r="D56" s="8">
        <f>'П 2'!L64</f>
        <v>26</v>
      </c>
      <c r="E56" s="8">
        <f>'П 3'!L62</f>
        <v>22</v>
      </c>
      <c r="F56" s="8">
        <f>'П 4'!I64</f>
        <v>59</v>
      </c>
      <c r="G56" s="8">
        <f>'П 5'!AA65</f>
        <v>21</v>
      </c>
      <c r="H56" s="8">
        <f>'П 6'!I63</f>
        <v>11</v>
      </c>
      <c r="I56" s="8">
        <f>'П 7'!J65</f>
        <v>7</v>
      </c>
      <c r="J56" s="8">
        <f>'П 8'!J64</f>
        <v>22</v>
      </c>
      <c r="K56" s="8">
        <f>'П 9'!J64</f>
        <v>4</v>
      </c>
      <c r="L56" s="8">
        <f>'П 10'!I64</f>
        <v>31</v>
      </c>
      <c r="M56" s="8">
        <f>'П 11'!AJ64</f>
        <v>22</v>
      </c>
      <c r="N56" s="8">
        <f>'П 12'!K64</f>
        <v>26</v>
      </c>
      <c r="O56" s="8">
        <f>'П 13'!V64</f>
        <v>5</v>
      </c>
      <c r="P56" s="8">
        <f>'П 14 '!N64</f>
        <v>14</v>
      </c>
      <c r="Q56" s="8">
        <f>'П 15'!N64</f>
        <v>7</v>
      </c>
      <c r="R56" s="8">
        <f>'П 16'!N64</f>
        <v>40</v>
      </c>
      <c r="S56" s="8">
        <f>'П 17'!N64</f>
        <v>82</v>
      </c>
      <c r="T56" s="8">
        <f>'П 18'!N64</f>
        <v>48</v>
      </c>
      <c r="U56" s="8">
        <f>'П 19'!J64</f>
        <v>25</v>
      </c>
      <c r="V56" s="8">
        <f>'П 20'!N64</f>
        <v>19</v>
      </c>
      <c r="W56" s="8">
        <f>'П 21'!I64</f>
        <v>9</v>
      </c>
      <c r="X56" s="8">
        <f t="shared" si="0"/>
        <v>507</v>
      </c>
    </row>
    <row r="57" spans="1:24" ht="12.75">
      <c r="A57" s="1">
        <v>55</v>
      </c>
      <c r="B57" s="2" t="s">
        <v>54</v>
      </c>
      <c r="C57" s="8">
        <f>'П 1'!M63</f>
        <v>76</v>
      </c>
      <c r="D57" s="8">
        <f>'П 2'!L65</f>
        <v>10</v>
      </c>
      <c r="E57" s="8">
        <f>'П 3'!L63</f>
        <v>28</v>
      </c>
      <c r="F57" s="8">
        <f>'П 4'!I65</f>
        <v>58</v>
      </c>
      <c r="G57" s="8">
        <f>'П 5'!AA66</f>
        <v>36</v>
      </c>
      <c r="H57" s="8">
        <f>'П 6'!I64</f>
        <v>7</v>
      </c>
      <c r="I57" s="8">
        <f>'П 7'!J66</f>
        <v>76</v>
      </c>
      <c r="J57" s="8">
        <f>'П 8'!J65</f>
        <v>5</v>
      </c>
      <c r="K57" s="8">
        <f>'П 9'!J65</f>
        <v>9</v>
      </c>
      <c r="L57" s="8">
        <f>'П 10'!I65</f>
        <v>71</v>
      </c>
      <c r="M57" s="8">
        <f>'П 11'!AJ65</f>
        <v>17</v>
      </c>
      <c r="N57" s="8">
        <f>'П 12'!K65</f>
        <v>20</v>
      </c>
      <c r="O57" s="8">
        <f>'П 13'!V65</f>
        <v>75</v>
      </c>
      <c r="P57" s="8">
        <f>'П 14 '!N65</f>
        <v>60</v>
      </c>
      <c r="Q57" s="8">
        <f>'П 15'!N65</f>
        <v>28</v>
      </c>
      <c r="R57" s="8">
        <f>'П 16'!N65</f>
        <v>77</v>
      </c>
      <c r="S57" s="8">
        <f>'П 17'!N65</f>
        <v>82</v>
      </c>
      <c r="T57" s="8">
        <f>'П 18'!N65</f>
        <v>77</v>
      </c>
      <c r="U57" s="8">
        <f>'П 19'!J65</f>
        <v>71</v>
      </c>
      <c r="V57" s="8">
        <f>'П 20'!N65</f>
        <v>52</v>
      </c>
      <c r="W57" s="8">
        <f>'П 21'!I65</f>
        <v>9</v>
      </c>
      <c r="X57" s="8">
        <f t="shared" si="0"/>
        <v>944</v>
      </c>
    </row>
    <row r="58" spans="1:24" ht="12.75">
      <c r="A58" s="1">
        <v>56</v>
      </c>
      <c r="B58" s="2" t="s">
        <v>55</v>
      </c>
      <c r="C58" s="8">
        <f>'П 1'!M64</f>
        <v>35</v>
      </c>
      <c r="D58" s="8">
        <f>'П 2'!L66</f>
        <v>8</v>
      </c>
      <c r="E58" s="8">
        <f>'П 3'!L64</f>
        <v>56</v>
      </c>
      <c r="F58" s="8">
        <f>'П 4'!I66</f>
        <v>22</v>
      </c>
      <c r="G58" s="8">
        <f>'П 5'!AA67</f>
        <v>37</v>
      </c>
      <c r="H58" s="8">
        <f>'П 6'!I65</f>
        <v>35</v>
      </c>
      <c r="I58" s="8">
        <f>'П 7'!J67</f>
        <v>36</v>
      </c>
      <c r="J58" s="8">
        <f>'П 8'!J66</f>
        <v>11</v>
      </c>
      <c r="K58" s="8">
        <f>'П 9'!J66</f>
        <v>57</v>
      </c>
      <c r="L58" s="8">
        <f>'П 10'!I66</f>
        <v>22</v>
      </c>
      <c r="M58" s="8">
        <f>'П 11'!AJ66</f>
        <v>24</v>
      </c>
      <c r="N58" s="8">
        <f>'П 12'!K66</f>
        <v>47</v>
      </c>
      <c r="O58" s="8">
        <f>'П 13'!V66</f>
        <v>20</v>
      </c>
      <c r="P58" s="8">
        <f>'П 14 '!N66</f>
        <v>22</v>
      </c>
      <c r="Q58" s="8">
        <f>'П 15'!N66</f>
        <v>52</v>
      </c>
      <c r="R58" s="8">
        <f>'П 16'!N66</f>
        <v>19</v>
      </c>
      <c r="S58" s="8">
        <f>'П 17'!N66</f>
        <v>33</v>
      </c>
      <c r="T58" s="8">
        <f>'П 18'!N66</f>
        <v>9</v>
      </c>
      <c r="U58" s="8">
        <f>'П 19'!J66</f>
        <v>28</v>
      </c>
      <c r="V58" s="8">
        <f>'П 20'!N66</f>
        <v>31</v>
      </c>
      <c r="W58" s="8">
        <f>'П 21'!I66</f>
        <v>6</v>
      </c>
      <c r="X58" s="8">
        <f t="shared" si="0"/>
        <v>610</v>
      </c>
    </row>
    <row r="59" spans="1:24" ht="12.75">
      <c r="A59" s="1">
        <v>57</v>
      </c>
      <c r="B59" s="2" t="s">
        <v>56</v>
      </c>
      <c r="C59" s="8">
        <f>'П 1'!M65</f>
        <v>74</v>
      </c>
      <c r="D59" s="8">
        <f>'П 2'!L67</f>
        <v>19</v>
      </c>
      <c r="E59" s="8">
        <f>'П 3'!L65</f>
        <v>23</v>
      </c>
      <c r="F59" s="8">
        <f>'П 4'!I67</f>
        <v>60</v>
      </c>
      <c r="G59" s="8">
        <f>'П 5'!AA68</f>
        <v>75</v>
      </c>
      <c r="H59" s="8">
        <f>'П 6'!I66</f>
        <v>61</v>
      </c>
      <c r="I59" s="8">
        <f>'П 7'!J68</f>
        <v>52</v>
      </c>
      <c r="J59" s="8">
        <f>'П 8'!J67</f>
        <v>29</v>
      </c>
      <c r="K59" s="8">
        <f>'П 9'!J67</f>
        <v>38</v>
      </c>
      <c r="L59" s="8">
        <f>'П 10'!I67</f>
        <v>76</v>
      </c>
      <c r="M59" s="8">
        <f>'П 11'!AJ67</f>
        <v>76</v>
      </c>
      <c r="N59" s="8">
        <f>'П 12'!K67</f>
        <v>60</v>
      </c>
      <c r="O59" s="8">
        <f>'П 13'!V67</f>
        <v>63</v>
      </c>
      <c r="P59" s="8">
        <f>'П 14 '!N67</f>
        <v>51</v>
      </c>
      <c r="Q59" s="8">
        <f>'П 15'!N67</f>
        <v>59</v>
      </c>
      <c r="R59" s="8">
        <f>'П 16'!N67</f>
        <v>79</v>
      </c>
      <c r="S59" s="8">
        <f>'П 17'!N67</f>
        <v>41</v>
      </c>
      <c r="T59" s="8">
        <f>'П 18'!N67</f>
        <v>81</v>
      </c>
      <c r="U59" s="8">
        <f>'П 19'!J67</f>
        <v>2</v>
      </c>
      <c r="V59" s="8">
        <f>'П 20'!N67</f>
        <v>61</v>
      </c>
      <c r="W59" s="8">
        <f>'П 21'!I67</f>
        <v>9</v>
      </c>
      <c r="X59" s="8">
        <f t="shared" si="0"/>
        <v>1089</v>
      </c>
    </row>
    <row r="60" spans="1:24" ht="12.75">
      <c r="A60" s="1">
        <v>58</v>
      </c>
      <c r="B60" s="2" t="s">
        <v>57</v>
      </c>
      <c r="C60" s="8">
        <f>'П 1'!M66</f>
        <v>19</v>
      </c>
      <c r="D60" s="8">
        <f>'П 2'!L68</f>
        <v>47</v>
      </c>
      <c r="E60" s="8">
        <f>'П 3'!L66</f>
        <v>2</v>
      </c>
      <c r="F60" s="8">
        <f>'П 4'!I68</f>
        <v>74</v>
      </c>
      <c r="G60" s="8">
        <f>'П 5'!AA69</f>
        <v>28</v>
      </c>
      <c r="H60" s="8">
        <f>'П 6'!I67</f>
        <v>21</v>
      </c>
      <c r="I60" s="8">
        <f>'П 7'!J69</f>
        <v>28</v>
      </c>
      <c r="J60" s="8">
        <f>'П 8'!J68</f>
        <v>60</v>
      </c>
      <c r="K60" s="8">
        <f>'П 9'!J68</f>
        <v>49</v>
      </c>
      <c r="L60" s="8">
        <f>'П 10'!I68</f>
        <v>74</v>
      </c>
      <c r="M60" s="8">
        <f>'П 11'!AJ68</f>
        <v>64</v>
      </c>
      <c r="N60" s="8">
        <f>'П 12'!K68</f>
        <v>59</v>
      </c>
      <c r="O60" s="8">
        <f>'П 13'!V68</f>
        <v>2</v>
      </c>
      <c r="P60" s="8">
        <f>'П 14 '!N68</f>
        <v>25</v>
      </c>
      <c r="Q60" s="8">
        <f>'П 15'!N68</f>
        <v>37</v>
      </c>
      <c r="R60" s="8">
        <f>'П 16'!N68</f>
        <v>74</v>
      </c>
      <c r="S60" s="8">
        <f>'П 17'!N68</f>
        <v>29</v>
      </c>
      <c r="T60" s="8">
        <f>'П 18'!N68</f>
        <v>37</v>
      </c>
      <c r="U60" s="8">
        <f>'П 19'!J68</f>
        <v>65</v>
      </c>
      <c r="V60" s="8">
        <f>'П 20'!N68</f>
        <v>82</v>
      </c>
      <c r="W60" s="8">
        <f>'П 21'!I68</f>
        <v>9</v>
      </c>
      <c r="X60" s="8">
        <f t="shared" si="0"/>
        <v>885</v>
      </c>
    </row>
    <row r="61" spans="1:24" ht="12.75">
      <c r="A61" s="1">
        <v>59</v>
      </c>
      <c r="B61" s="2" t="s">
        <v>58</v>
      </c>
      <c r="C61" s="8">
        <f>'П 1'!M67</f>
        <v>76</v>
      </c>
      <c r="D61" s="8">
        <f>'П 2'!L69</f>
        <v>65</v>
      </c>
      <c r="E61" s="8">
        <f>'П 3'!L67</f>
        <v>21</v>
      </c>
      <c r="F61" s="8">
        <f>'П 4'!I69</f>
        <v>49</v>
      </c>
      <c r="G61" s="8">
        <f>'П 5'!AA70</f>
        <v>50</v>
      </c>
      <c r="H61" s="8">
        <f>'П 6'!I68</f>
        <v>73</v>
      </c>
      <c r="I61" s="8">
        <f>'П 7'!J70</f>
        <v>45</v>
      </c>
      <c r="J61" s="8">
        <f>'П 8'!J69</f>
        <v>58</v>
      </c>
      <c r="K61" s="8">
        <f>'П 9'!J69</f>
        <v>62</v>
      </c>
      <c r="L61" s="8">
        <f>'П 10'!I69</f>
        <v>33</v>
      </c>
      <c r="M61" s="8">
        <f>'П 11'!AJ69</f>
        <v>47</v>
      </c>
      <c r="N61" s="8">
        <f>'П 12'!K69</f>
        <v>28</v>
      </c>
      <c r="O61" s="8">
        <f>'П 13'!V69</f>
        <v>39</v>
      </c>
      <c r="P61" s="8">
        <f>'П 14 '!N69</f>
        <v>28</v>
      </c>
      <c r="Q61" s="8">
        <f>'П 15'!N69</f>
        <v>4</v>
      </c>
      <c r="R61" s="8">
        <f>'П 16'!N69</f>
        <v>1</v>
      </c>
      <c r="S61" s="8">
        <f>'П 17'!N69</f>
        <v>82</v>
      </c>
      <c r="T61" s="8">
        <f>'П 18'!N69</f>
        <v>5</v>
      </c>
      <c r="U61" s="8">
        <f>'П 19'!J69</f>
        <v>51</v>
      </c>
      <c r="V61" s="8">
        <f>'П 20'!N69</f>
        <v>82</v>
      </c>
      <c r="W61" s="8">
        <f>'П 21'!I69</f>
        <v>9</v>
      </c>
      <c r="X61" s="8">
        <f t="shared" si="0"/>
        <v>908</v>
      </c>
    </row>
    <row r="62" spans="1:24" ht="12.75">
      <c r="A62" s="1">
        <v>60</v>
      </c>
      <c r="B62" s="2" t="s">
        <v>59</v>
      </c>
      <c r="C62" s="8">
        <f>'П 1'!M68</f>
        <v>14</v>
      </c>
      <c r="D62" s="8">
        <f>'П 2'!L70</f>
        <v>27</v>
      </c>
      <c r="E62" s="8">
        <f>'П 3'!L68</f>
        <v>24</v>
      </c>
      <c r="F62" s="8">
        <f>'П 4'!I70</f>
        <v>72</v>
      </c>
      <c r="G62" s="8">
        <f>'П 5'!AA71</f>
        <v>54</v>
      </c>
      <c r="H62" s="8">
        <f>'П 6'!I69</f>
        <v>4</v>
      </c>
      <c r="I62" s="8">
        <f>'П 7'!J71</f>
        <v>13</v>
      </c>
      <c r="J62" s="8">
        <f>'П 8'!J70</f>
        <v>18</v>
      </c>
      <c r="K62" s="8">
        <f>'П 9'!J70</f>
        <v>8</v>
      </c>
      <c r="L62" s="8">
        <f>'П 10'!I70</f>
        <v>57</v>
      </c>
      <c r="M62" s="8">
        <f>'П 11'!AJ70</f>
        <v>49</v>
      </c>
      <c r="N62" s="8">
        <f>'П 12'!K70</f>
        <v>21</v>
      </c>
      <c r="O62" s="8">
        <f>'П 13'!V70</f>
        <v>5</v>
      </c>
      <c r="P62" s="8">
        <f>'П 14 '!N70</f>
        <v>28</v>
      </c>
      <c r="Q62" s="8">
        <f>'П 15'!N70</f>
        <v>11</v>
      </c>
      <c r="R62" s="8">
        <f>'П 16'!N70</f>
        <v>56</v>
      </c>
      <c r="S62" s="8">
        <f>'П 17'!N70</f>
        <v>82</v>
      </c>
      <c r="T62" s="8">
        <f>'П 18'!N70</f>
        <v>39</v>
      </c>
      <c r="U62" s="8">
        <f>'П 19'!J70</f>
        <v>16</v>
      </c>
      <c r="V62" s="8">
        <f>'П 20'!N70</f>
        <v>57</v>
      </c>
      <c r="W62" s="8">
        <f>'П 21'!I70</f>
        <v>9</v>
      </c>
      <c r="X62" s="8">
        <f t="shared" si="0"/>
        <v>664</v>
      </c>
    </row>
    <row r="63" spans="1:24" ht="12.75">
      <c r="A63" s="1">
        <v>61</v>
      </c>
      <c r="B63" s="2" t="s">
        <v>60</v>
      </c>
      <c r="C63" s="8">
        <f>'П 1'!M69</f>
        <v>68</v>
      </c>
      <c r="D63" s="8">
        <f>'П 2'!L71</f>
        <v>5</v>
      </c>
      <c r="E63" s="8">
        <f>'П 3'!L69</f>
        <v>82</v>
      </c>
      <c r="F63" s="8">
        <f>'П 4'!I71</f>
        <v>76</v>
      </c>
      <c r="G63" s="8">
        <f>'П 5'!AA72</f>
        <v>81</v>
      </c>
      <c r="H63" s="8">
        <f>'П 6'!I70</f>
        <v>78</v>
      </c>
      <c r="I63" s="8">
        <f>'П 7'!J72</f>
        <v>53</v>
      </c>
      <c r="J63" s="8">
        <f>'П 8'!J71</f>
        <v>2</v>
      </c>
      <c r="K63" s="8">
        <f>'П 9'!J71</f>
        <v>59</v>
      </c>
      <c r="L63" s="8">
        <f>'П 10'!I71</f>
        <v>58</v>
      </c>
      <c r="M63" s="8">
        <f>'П 11'!AJ71</f>
        <v>72</v>
      </c>
      <c r="N63" s="8">
        <f>'П 12'!K71</f>
        <v>57</v>
      </c>
      <c r="O63" s="8">
        <f>'П 13'!V71</f>
        <v>25</v>
      </c>
      <c r="P63" s="8">
        <f>'П 14 '!N71</f>
        <v>20</v>
      </c>
      <c r="Q63" s="8">
        <f>'П 15'!N71</f>
        <v>49</v>
      </c>
      <c r="R63" s="8">
        <f>'П 16'!N71</f>
        <v>80</v>
      </c>
      <c r="S63" s="8">
        <f>'П 17'!N71</f>
        <v>82</v>
      </c>
      <c r="T63" s="8">
        <f>'П 18'!N71</f>
        <v>17</v>
      </c>
      <c r="U63" s="8">
        <f>'П 19'!J71</f>
        <v>34</v>
      </c>
      <c r="V63" s="8">
        <f>'П 20'!N71</f>
        <v>32</v>
      </c>
      <c r="W63" s="8">
        <f>'П 21'!I71</f>
        <v>9</v>
      </c>
      <c r="X63" s="8">
        <f t="shared" si="0"/>
        <v>1039</v>
      </c>
    </row>
    <row r="64" spans="1:24" ht="12.75">
      <c r="A64" s="1">
        <v>62</v>
      </c>
      <c r="B64" s="2" t="s">
        <v>61</v>
      </c>
      <c r="C64" s="8">
        <f>'П 1'!M70</f>
        <v>22</v>
      </c>
      <c r="D64" s="8">
        <f>'П 2'!L72</f>
        <v>11</v>
      </c>
      <c r="E64" s="8">
        <f>'П 3'!L70</f>
        <v>56</v>
      </c>
      <c r="F64" s="8">
        <f>'П 4'!I72</f>
        <v>9</v>
      </c>
      <c r="G64" s="8">
        <f>'П 5'!AA73</f>
        <v>10</v>
      </c>
      <c r="H64" s="8">
        <f>'П 6'!I71</f>
        <v>65</v>
      </c>
      <c r="I64" s="8">
        <f>'П 7'!J73</f>
        <v>23</v>
      </c>
      <c r="J64" s="8">
        <f>'П 8'!J72</f>
        <v>12</v>
      </c>
      <c r="K64" s="8">
        <f>'П 9'!J72</f>
        <v>52</v>
      </c>
      <c r="L64" s="8">
        <f>'П 10'!I72</f>
        <v>7</v>
      </c>
      <c r="M64" s="8">
        <f>'П 11'!AJ72</f>
        <v>9</v>
      </c>
      <c r="N64" s="8">
        <f>'П 12'!K72</f>
        <v>22</v>
      </c>
      <c r="O64" s="8">
        <f>'П 13'!V72</f>
        <v>38</v>
      </c>
      <c r="P64" s="8">
        <f>'П 14 '!N72</f>
        <v>63</v>
      </c>
      <c r="Q64" s="8">
        <f>'П 15'!N72</f>
        <v>49</v>
      </c>
      <c r="R64" s="8">
        <f>'П 16'!N72</f>
        <v>21</v>
      </c>
      <c r="S64" s="8">
        <f>'П 17'!N72</f>
        <v>82</v>
      </c>
      <c r="T64" s="8">
        <f>'П 18'!N72</f>
        <v>54</v>
      </c>
      <c r="U64" s="8">
        <f>'П 19'!J72</f>
        <v>26</v>
      </c>
      <c r="V64" s="8">
        <f>'П 20'!N72</f>
        <v>37</v>
      </c>
      <c r="W64" s="8">
        <f>'П 21'!I72</f>
        <v>9</v>
      </c>
      <c r="X64" s="8">
        <f t="shared" si="0"/>
        <v>677</v>
      </c>
    </row>
    <row r="65" spans="1:24" ht="12.75">
      <c r="A65" s="1">
        <v>63</v>
      </c>
      <c r="B65" s="2" t="s">
        <v>62</v>
      </c>
      <c r="C65" s="8">
        <f>'П 1'!M71</f>
        <v>24</v>
      </c>
      <c r="D65" s="8">
        <f>'П 2'!L73</f>
        <v>23</v>
      </c>
      <c r="E65" s="8">
        <f>'П 3'!L71</f>
        <v>10</v>
      </c>
      <c r="F65" s="8">
        <f>'П 4'!I73</f>
        <v>2</v>
      </c>
      <c r="G65" s="8">
        <f>'П 5'!AA74</f>
        <v>38</v>
      </c>
      <c r="H65" s="8">
        <f>'П 6'!I72</f>
        <v>15</v>
      </c>
      <c r="I65" s="8">
        <f>'П 7'!J74</f>
        <v>27</v>
      </c>
      <c r="J65" s="8">
        <f>'П 8'!J73</f>
        <v>17</v>
      </c>
      <c r="K65" s="8">
        <f>'П 9'!J73</f>
        <v>15</v>
      </c>
      <c r="L65" s="8">
        <f>'П 10'!I73</f>
        <v>6</v>
      </c>
      <c r="M65" s="8">
        <f>'П 11'!AJ73</f>
        <v>45</v>
      </c>
      <c r="N65" s="8">
        <f>'П 12'!K73</f>
        <v>61</v>
      </c>
      <c r="O65" s="8">
        <f>'П 13'!V73</f>
        <v>35</v>
      </c>
      <c r="P65" s="8">
        <f>'П 14 '!N73</f>
        <v>10</v>
      </c>
      <c r="Q65" s="8">
        <f>'П 15'!N73</f>
        <v>30</v>
      </c>
      <c r="R65" s="8">
        <f>'П 16'!N73</f>
        <v>10</v>
      </c>
      <c r="S65" s="8">
        <f>'П 17'!N73</f>
        <v>23</v>
      </c>
      <c r="T65" s="8">
        <f>'П 18'!N73</f>
        <v>16</v>
      </c>
      <c r="U65" s="8">
        <f>'П 19'!J73</f>
        <v>20</v>
      </c>
      <c r="V65" s="8">
        <f>'П 20'!N73</f>
        <v>45</v>
      </c>
      <c r="W65" s="8">
        <f>'П 21'!I73</f>
        <v>8</v>
      </c>
      <c r="X65" s="8">
        <f t="shared" si="0"/>
        <v>480</v>
      </c>
    </row>
    <row r="66" spans="1:24" ht="12.75">
      <c r="A66" s="1">
        <v>64</v>
      </c>
      <c r="B66" s="2" t="s">
        <v>63</v>
      </c>
      <c r="C66" s="8">
        <f>'П 1'!M72</f>
        <v>72</v>
      </c>
      <c r="D66" s="8">
        <f>'П 2'!L74</f>
        <v>55</v>
      </c>
      <c r="E66" s="8">
        <f>'П 3'!L72</f>
        <v>15</v>
      </c>
      <c r="F66" s="8">
        <f>'П 4'!I74</f>
        <v>53</v>
      </c>
      <c r="G66" s="8">
        <f>'П 5'!AA75</f>
        <v>11</v>
      </c>
      <c r="H66" s="8">
        <f>'П 6'!I73</f>
        <v>72</v>
      </c>
      <c r="I66" s="8">
        <f>'П 7'!J75</f>
        <v>65</v>
      </c>
      <c r="J66" s="8">
        <f>'П 8'!J74</f>
        <v>44</v>
      </c>
      <c r="K66" s="8">
        <f>'П 9'!J74</f>
        <v>3</v>
      </c>
      <c r="L66" s="8">
        <f>'П 10'!I74</f>
        <v>20</v>
      </c>
      <c r="M66" s="8">
        <f>'П 11'!AJ74</f>
        <v>7</v>
      </c>
      <c r="N66" s="8">
        <f>'П 12'!K74</f>
        <v>50</v>
      </c>
      <c r="O66" s="8">
        <f>'П 13'!V74</f>
        <v>31</v>
      </c>
      <c r="P66" s="8">
        <f>'П 14 '!N74</f>
        <v>45</v>
      </c>
      <c r="Q66" s="8">
        <f>'П 15'!N74</f>
        <v>9</v>
      </c>
      <c r="R66" s="8">
        <f>'П 16'!N74</f>
        <v>23</v>
      </c>
      <c r="S66" s="8">
        <f>'П 17'!N74</f>
        <v>6</v>
      </c>
      <c r="T66" s="8">
        <f>'П 18'!N74</f>
        <v>13</v>
      </c>
      <c r="U66" s="8">
        <f>'П 19'!J74</f>
        <v>59</v>
      </c>
      <c r="V66" s="8">
        <f>'П 20'!N74</f>
        <v>44</v>
      </c>
      <c r="W66" s="8">
        <f>'П 21'!I74</f>
        <v>9</v>
      </c>
      <c r="X66" s="8">
        <f t="shared" si="0"/>
        <v>706</v>
      </c>
    </row>
    <row r="67" spans="1:24" ht="12.75">
      <c r="A67" s="1">
        <v>65</v>
      </c>
      <c r="B67" s="2" t="s">
        <v>64</v>
      </c>
      <c r="C67" s="8">
        <f>'П 1'!M73</f>
        <v>39</v>
      </c>
      <c r="D67" s="8">
        <f>'П 2'!L75</f>
        <v>63</v>
      </c>
      <c r="E67" s="8">
        <f>'П 3'!L73</f>
        <v>5</v>
      </c>
      <c r="F67" s="8">
        <f>'П 4'!I75</f>
        <v>5</v>
      </c>
      <c r="G67" s="8">
        <f>'П 5'!AA76</f>
        <v>4</v>
      </c>
      <c r="H67" s="8">
        <f>'П 6'!I74</f>
        <v>26</v>
      </c>
      <c r="I67" s="8">
        <f>'П 7'!J76</f>
        <v>19</v>
      </c>
      <c r="J67" s="8">
        <f>'П 8'!J75</f>
        <v>69</v>
      </c>
      <c r="K67" s="8">
        <f>'П 9'!J75</f>
        <v>20</v>
      </c>
      <c r="L67" s="8">
        <f>'П 10'!I75</f>
        <v>4</v>
      </c>
      <c r="M67" s="8">
        <f>'П 11'!AJ75</f>
        <v>6</v>
      </c>
      <c r="N67" s="8">
        <f>'П 12'!K75</f>
        <v>5</v>
      </c>
      <c r="O67" s="8">
        <f>'П 13'!V75</f>
        <v>19</v>
      </c>
      <c r="P67" s="8">
        <f>'П 14 '!N75</f>
        <v>28</v>
      </c>
      <c r="Q67" s="8">
        <f>'П 15'!N75</f>
        <v>2</v>
      </c>
      <c r="R67" s="8">
        <f>'П 16'!N75</f>
        <v>9</v>
      </c>
      <c r="S67" s="8">
        <f>'П 17'!N75</f>
        <v>8</v>
      </c>
      <c r="T67" s="8">
        <f>'П 18'!N75</f>
        <v>22</v>
      </c>
      <c r="U67" s="8">
        <f>'П 19'!J75</f>
        <v>3</v>
      </c>
      <c r="V67" s="8">
        <f>'П 20'!N75</f>
        <v>1</v>
      </c>
      <c r="W67" s="8">
        <f>'П 21'!I75</f>
        <v>9</v>
      </c>
      <c r="X67" s="8">
        <f t="shared" si="0"/>
        <v>366</v>
      </c>
    </row>
    <row r="68" spans="1:24" ht="12.75">
      <c r="A68" s="1">
        <v>66</v>
      </c>
      <c r="B68" s="2" t="s">
        <v>65</v>
      </c>
      <c r="C68" s="8">
        <f>'П 1'!M74</f>
        <v>52</v>
      </c>
      <c r="D68" s="8">
        <f>'П 2'!L76</f>
        <v>40</v>
      </c>
      <c r="E68" s="8">
        <f>'П 3'!L74</f>
        <v>46</v>
      </c>
      <c r="F68" s="8">
        <f>'П 4'!I76</f>
        <v>33</v>
      </c>
      <c r="G68" s="8">
        <f>'П 5'!AA77</f>
        <v>42</v>
      </c>
      <c r="H68" s="8">
        <f>'П 6'!I75</f>
        <v>71</v>
      </c>
      <c r="I68" s="8">
        <f>'П 7'!J77</f>
        <v>54</v>
      </c>
      <c r="J68" s="8">
        <f>'П 8'!J76</f>
        <v>53</v>
      </c>
      <c r="K68" s="8">
        <f>'П 9'!J76</f>
        <v>70</v>
      </c>
      <c r="L68" s="8">
        <f>'П 10'!I76</f>
        <v>13</v>
      </c>
      <c r="M68" s="8">
        <f>'П 11'!AJ76</f>
        <v>48</v>
      </c>
      <c r="N68" s="8">
        <f>'П 12'!K76</f>
        <v>7</v>
      </c>
      <c r="O68" s="8">
        <f>'П 13'!V76</f>
        <v>34</v>
      </c>
      <c r="P68" s="8">
        <f>'П 14 '!N76</f>
        <v>28</v>
      </c>
      <c r="Q68" s="8">
        <f>'П 15'!N76</f>
        <v>54</v>
      </c>
      <c r="R68" s="8">
        <f>'П 16'!N76</f>
        <v>59</v>
      </c>
      <c r="S68" s="8">
        <f>'П 17'!N76</f>
        <v>82</v>
      </c>
      <c r="T68" s="8">
        <f>'П 18'!N76</f>
        <v>62</v>
      </c>
      <c r="U68" s="8">
        <f>'П 19'!J76</f>
        <v>50</v>
      </c>
      <c r="V68" s="8">
        <f>'П 20'!N76</f>
        <v>58</v>
      </c>
      <c r="W68" s="8">
        <f>'П 21'!I76</f>
        <v>9</v>
      </c>
      <c r="X68" s="8">
        <f aca="true" t="shared" si="1" ref="X68:X84">SUM(C68:W68)</f>
        <v>965</v>
      </c>
    </row>
    <row r="69" spans="1:24" ht="12.75">
      <c r="A69" s="1">
        <v>67</v>
      </c>
      <c r="B69" s="2" t="s">
        <v>66</v>
      </c>
      <c r="C69" s="8">
        <f>'П 1'!M75</f>
        <v>31</v>
      </c>
      <c r="D69" s="8">
        <f>'П 2'!L77</f>
        <v>50</v>
      </c>
      <c r="E69" s="8">
        <f>'П 3'!L75</f>
        <v>28</v>
      </c>
      <c r="F69" s="8">
        <f>'П 4'!I77</f>
        <v>20</v>
      </c>
      <c r="G69" s="8">
        <f>'П 5'!AA78</f>
        <v>43</v>
      </c>
      <c r="H69" s="8">
        <f>'П 6'!I76</f>
        <v>24</v>
      </c>
      <c r="I69" s="8">
        <f>'П 7'!J78</f>
        <v>21</v>
      </c>
      <c r="J69" s="8">
        <f>'П 8'!J77</f>
        <v>36</v>
      </c>
      <c r="K69" s="8">
        <f>'П 9'!J77</f>
        <v>42</v>
      </c>
      <c r="L69" s="8">
        <f>'П 10'!I77</f>
        <v>17</v>
      </c>
      <c r="M69" s="8">
        <f>'П 11'!AJ77</f>
        <v>21</v>
      </c>
      <c r="N69" s="8">
        <f>'П 12'!K77</f>
        <v>38</v>
      </c>
      <c r="O69" s="8">
        <f>'П 13'!V77</f>
        <v>47</v>
      </c>
      <c r="P69" s="8">
        <f>'П 14 '!N77</f>
        <v>64</v>
      </c>
      <c r="Q69" s="8">
        <f>'П 15'!N77</f>
        <v>20</v>
      </c>
      <c r="R69" s="8">
        <f>'П 16'!N77</f>
        <v>48</v>
      </c>
      <c r="S69" s="8">
        <f>'П 17'!N77</f>
        <v>82</v>
      </c>
      <c r="T69" s="8">
        <f>'П 18'!N77</f>
        <v>51</v>
      </c>
      <c r="U69" s="8">
        <f>'П 19'!J77</f>
        <v>48</v>
      </c>
      <c r="V69" s="8">
        <f>'П 20'!N77</f>
        <v>48</v>
      </c>
      <c r="W69" s="8">
        <f>'П 21'!I77</f>
        <v>9</v>
      </c>
      <c r="X69" s="8">
        <f t="shared" si="1"/>
        <v>788</v>
      </c>
    </row>
    <row r="70" spans="1:24" ht="12.75">
      <c r="A70" s="1">
        <v>68</v>
      </c>
      <c r="B70" s="2" t="s">
        <v>67</v>
      </c>
      <c r="C70" s="8">
        <f>'П 1'!M76</f>
        <v>13</v>
      </c>
      <c r="D70" s="8">
        <f>'П 2'!L78</f>
        <v>42</v>
      </c>
      <c r="E70" s="8">
        <f>'П 3'!L76</f>
        <v>39</v>
      </c>
      <c r="F70" s="8">
        <f>'П 4'!I78</f>
        <v>56</v>
      </c>
      <c r="G70" s="8">
        <f>'П 5'!AA79</f>
        <v>57</v>
      </c>
      <c r="H70" s="8">
        <f>'П 6'!I77</f>
        <v>70</v>
      </c>
      <c r="I70" s="8">
        <f>'П 7'!J79</f>
        <v>33</v>
      </c>
      <c r="J70" s="8">
        <f>'П 8'!J78</f>
        <v>44</v>
      </c>
      <c r="K70" s="8">
        <f>'П 9'!J78</f>
        <v>43</v>
      </c>
      <c r="L70" s="8">
        <f>'П 10'!I78</f>
        <v>41</v>
      </c>
      <c r="M70" s="8">
        <f>'П 11'!AJ78</f>
        <v>46</v>
      </c>
      <c r="N70" s="8">
        <f>'П 12'!K78</f>
        <v>65</v>
      </c>
      <c r="O70" s="8">
        <f>'П 13'!V78</f>
        <v>53</v>
      </c>
      <c r="P70" s="8">
        <f>'П 14 '!N78</f>
        <v>40</v>
      </c>
      <c r="Q70" s="8">
        <f>'П 15'!N78</f>
        <v>55</v>
      </c>
      <c r="R70" s="8">
        <f>'П 16'!N78</f>
        <v>67</v>
      </c>
      <c r="S70" s="8">
        <f>'П 17'!N78</f>
        <v>39</v>
      </c>
      <c r="T70" s="8">
        <f>'П 18'!N78</f>
        <v>59</v>
      </c>
      <c r="U70" s="8">
        <f>'П 19'!J78</f>
        <v>56</v>
      </c>
      <c r="V70" s="8">
        <f>'П 20'!N78</f>
        <v>82</v>
      </c>
      <c r="W70" s="8">
        <f>'П 21'!I78</f>
        <v>9</v>
      </c>
      <c r="X70" s="8">
        <f t="shared" si="1"/>
        <v>1009</v>
      </c>
    </row>
    <row r="71" spans="1:24" ht="12.75">
      <c r="A71" s="1">
        <v>69</v>
      </c>
      <c r="B71" s="2" t="s">
        <v>68</v>
      </c>
      <c r="C71" s="8">
        <f>'П 1'!M77</f>
        <v>26</v>
      </c>
      <c r="D71" s="8">
        <f>'П 2'!L79</f>
        <v>53</v>
      </c>
      <c r="E71" s="8">
        <f>'П 3'!L77</f>
        <v>19</v>
      </c>
      <c r="F71" s="8">
        <f>'П 4'!I79</f>
        <v>37</v>
      </c>
      <c r="G71" s="8">
        <f>'П 5'!AA80</f>
        <v>45</v>
      </c>
      <c r="H71" s="8">
        <f>'П 6'!I78</f>
        <v>79</v>
      </c>
      <c r="I71" s="8">
        <f>'П 7'!J80</f>
        <v>10</v>
      </c>
      <c r="J71" s="8">
        <f>'П 8'!J79</f>
        <v>64</v>
      </c>
      <c r="K71" s="8">
        <f>'П 9'!J79</f>
        <v>28</v>
      </c>
      <c r="L71" s="8">
        <f>'П 10'!I79</f>
        <v>69</v>
      </c>
      <c r="M71" s="8">
        <f>'П 11'!AJ79</f>
        <v>35</v>
      </c>
      <c r="N71" s="8">
        <f>'П 12'!K79</f>
        <v>56</v>
      </c>
      <c r="O71" s="8">
        <f>'П 13'!V79</f>
        <v>62</v>
      </c>
      <c r="P71" s="8">
        <f>'П 14 '!N79</f>
        <v>82</v>
      </c>
      <c r="Q71" s="8">
        <f>'П 15'!N79</f>
        <v>26</v>
      </c>
      <c r="R71" s="8">
        <f>'П 16'!N79</f>
        <v>59</v>
      </c>
      <c r="S71" s="8">
        <f>'П 17'!N79</f>
        <v>82</v>
      </c>
      <c r="T71" s="8">
        <f>'П 18'!N79</f>
        <v>27</v>
      </c>
      <c r="U71" s="8">
        <f>'П 19'!J79</f>
        <v>5</v>
      </c>
      <c r="V71" s="8">
        <f>'П 20'!N79</f>
        <v>25</v>
      </c>
      <c r="W71" s="8">
        <f>'П 21'!I79</f>
        <v>9</v>
      </c>
      <c r="X71" s="8">
        <f t="shared" si="1"/>
        <v>898</v>
      </c>
    </row>
    <row r="72" spans="1:24" ht="12.75">
      <c r="A72" s="1">
        <v>70</v>
      </c>
      <c r="B72" s="2" t="s">
        <v>69</v>
      </c>
      <c r="C72" s="8">
        <f>'П 1'!M78</f>
        <v>16</v>
      </c>
      <c r="D72" s="8">
        <f>'П 2'!L80</f>
        <v>25</v>
      </c>
      <c r="E72" s="8">
        <f>'П 3'!L78</f>
        <v>25</v>
      </c>
      <c r="F72" s="8">
        <f>'П 4'!I80</f>
        <v>23</v>
      </c>
      <c r="G72" s="8">
        <f>'П 5'!AA81</f>
        <v>27</v>
      </c>
      <c r="H72" s="8">
        <f>'П 6'!I79</f>
        <v>10</v>
      </c>
      <c r="I72" s="8">
        <f>'П 7'!J81</f>
        <v>31</v>
      </c>
      <c r="J72" s="8">
        <f>'П 8'!J80</f>
        <v>43</v>
      </c>
      <c r="K72" s="8">
        <f>'П 9'!J80</f>
        <v>43</v>
      </c>
      <c r="L72" s="8">
        <f>'П 10'!I80</f>
        <v>9</v>
      </c>
      <c r="M72" s="8">
        <f>'П 11'!AJ80</f>
        <v>19</v>
      </c>
      <c r="N72" s="8">
        <f>'П 12'!K80</f>
        <v>4</v>
      </c>
      <c r="O72" s="8">
        <f>'П 13'!V80</f>
        <v>18</v>
      </c>
      <c r="P72" s="8">
        <f>'П 14 '!N80</f>
        <v>24</v>
      </c>
      <c r="Q72" s="8">
        <f>'П 15'!N80</f>
        <v>33</v>
      </c>
      <c r="R72" s="8">
        <f>'П 16'!N80</f>
        <v>14</v>
      </c>
      <c r="S72" s="8">
        <f>'П 17'!N80</f>
        <v>20</v>
      </c>
      <c r="T72" s="8">
        <f>'П 18'!N80</f>
        <v>24</v>
      </c>
      <c r="U72" s="8">
        <f>'П 19'!J80</f>
        <v>40</v>
      </c>
      <c r="V72" s="8">
        <f>'П 20'!N80</f>
        <v>9</v>
      </c>
      <c r="W72" s="8">
        <f>'П 21'!I80</f>
        <v>1</v>
      </c>
      <c r="X72" s="8">
        <f t="shared" si="1"/>
        <v>458</v>
      </c>
    </row>
    <row r="73" spans="1:24" ht="12.75">
      <c r="A73" s="1">
        <v>71</v>
      </c>
      <c r="B73" s="2" t="s">
        <v>70</v>
      </c>
      <c r="C73" s="8">
        <f>'П 1'!M79</f>
        <v>3</v>
      </c>
      <c r="D73" s="8">
        <f>'П 2'!L81</f>
        <v>6</v>
      </c>
      <c r="E73" s="8">
        <f>'П 3'!L79</f>
        <v>82</v>
      </c>
      <c r="F73" s="8">
        <f>'П 4'!I81</f>
        <v>14</v>
      </c>
      <c r="G73" s="8">
        <f>'П 5'!AA82</f>
        <v>26</v>
      </c>
      <c r="H73" s="8">
        <f>'П 6'!I80</f>
        <v>32</v>
      </c>
      <c r="I73" s="8">
        <f>'П 7'!J82</f>
        <v>46</v>
      </c>
      <c r="J73" s="8">
        <f>'П 8'!J81</f>
        <v>8</v>
      </c>
      <c r="K73" s="8">
        <f>'П 9'!J81</f>
        <v>69</v>
      </c>
      <c r="L73" s="8">
        <f>'П 10'!I81</f>
        <v>23</v>
      </c>
      <c r="M73" s="8">
        <f>'П 11'!AJ81</f>
        <v>23</v>
      </c>
      <c r="N73" s="8">
        <f>'П 12'!K81</f>
        <v>48</v>
      </c>
      <c r="O73" s="8">
        <f>'П 13'!V81</f>
        <v>25</v>
      </c>
      <c r="P73" s="8">
        <f>'П 14 '!N81</f>
        <v>3</v>
      </c>
      <c r="Q73" s="8">
        <f>'П 15'!N81</f>
        <v>46</v>
      </c>
      <c r="R73" s="8">
        <f>'П 16'!N81</f>
        <v>6</v>
      </c>
      <c r="S73" s="8">
        <f>'П 17'!N81</f>
        <v>28</v>
      </c>
      <c r="T73" s="8">
        <f>'П 18'!N81</f>
        <v>23</v>
      </c>
      <c r="U73" s="8">
        <f>'П 19'!J81</f>
        <v>52</v>
      </c>
      <c r="V73" s="8">
        <f>'П 20'!N81</f>
        <v>40</v>
      </c>
      <c r="W73" s="8">
        <f>'П 21'!I81</f>
        <v>9</v>
      </c>
      <c r="X73" s="8">
        <f t="shared" si="1"/>
        <v>612</v>
      </c>
    </row>
    <row r="74" spans="1:24" ht="12.75">
      <c r="A74" s="1">
        <v>72</v>
      </c>
      <c r="B74" s="2" t="s">
        <v>71</v>
      </c>
      <c r="C74" s="8">
        <f>'П 1'!M80</f>
        <v>9</v>
      </c>
      <c r="D74" s="8">
        <f>'П 2'!L82</f>
        <v>41</v>
      </c>
      <c r="E74" s="8">
        <f>'П 3'!L80</f>
        <v>34</v>
      </c>
      <c r="F74" s="8">
        <f>'П 4'!I82</f>
        <v>26</v>
      </c>
      <c r="G74" s="8">
        <f>'П 5'!AA83</f>
        <v>25</v>
      </c>
      <c r="H74" s="8">
        <f>'П 6'!I81</f>
        <v>22</v>
      </c>
      <c r="I74" s="8">
        <f>'П 7'!J83</f>
        <v>24</v>
      </c>
      <c r="J74" s="8">
        <f>'П 8'!J82</f>
        <v>55</v>
      </c>
      <c r="K74" s="8">
        <f>'П 9'!J82</f>
        <v>33</v>
      </c>
      <c r="L74" s="8">
        <f>'П 10'!I82</f>
        <v>5</v>
      </c>
      <c r="M74" s="8">
        <f>'П 11'!AJ82</f>
        <v>32</v>
      </c>
      <c r="N74" s="8">
        <f>'П 12'!K82</f>
        <v>19</v>
      </c>
      <c r="O74" s="8">
        <f>'П 13'!V82</f>
        <v>14</v>
      </c>
      <c r="P74" s="8">
        <f>'П 14 '!N82</f>
        <v>34</v>
      </c>
      <c r="Q74" s="8">
        <f>'П 15'!N82</f>
        <v>13</v>
      </c>
      <c r="R74" s="8">
        <f>'П 16'!N82</f>
        <v>12</v>
      </c>
      <c r="S74" s="8">
        <f>'П 17'!N82</f>
        <v>2</v>
      </c>
      <c r="T74" s="8">
        <f>'П 18'!N82</f>
        <v>2</v>
      </c>
      <c r="U74" s="8">
        <f>'П 19'!J82</f>
        <v>36</v>
      </c>
      <c r="V74" s="8">
        <f>'П 20'!N82</f>
        <v>55</v>
      </c>
      <c r="W74" s="8">
        <f>'П 21'!I82</f>
        <v>9</v>
      </c>
      <c r="X74" s="8">
        <f t="shared" si="1"/>
        <v>502</v>
      </c>
    </row>
    <row r="75" spans="1:24" ht="12.75">
      <c r="A75" s="1">
        <v>73</v>
      </c>
      <c r="B75" s="2" t="s">
        <v>72</v>
      </c>
      <c r="C75" s="8">
        <f>'П 1'!M81</f>
        <v>5</v>
      </c>
      <c r="D75" s="8">
        <f>'П 2'!L83</f>
        <v>44</v>
      </c>
      <c r="E75" s="8">
        <f>'П 3'!L81</f>
        <v>82</v>
      </c>
      <c r="F75" s="8">
        <f>'П 4'!I83</f>
        <v>13</v>
      </c>
      <c r="G75" s="8">
        <f>'П 5'!AA84</f>
        <v>31</v>
      </c>
      <c r="H75" s="8">
        <f>'П 6'!I82</f>
        <v>52</v>
      </c>
      <c r="I75" s="8">
        <f>'П 7'!J84</f>
        <v>11</v>
      </c>
      <c r="J75" s="8">
        <f>'П 8'!J83</f>
        <v>57</v>
      </c>
      <c r="K75" s="8">
        <f>'П 9'!J83</f>
        <v>82</v>
      </c>
      <c r="L75" s="8">
        <f>'П 10'!I83</f>
        <v>8</v>
      </c>
      <c r="M75" s="8">
        <f>'П 11'!AJ83</f>
        <v>60</v>
      </c>
      <c r="N75" s="8">
        <f>'П 12'!K83</f>
        <v>27</v>
      </c>
      <c r="O75" s="8">
        <f>'П 13'!V83</f>
        <v>17</v>
      </c>
      <c r="P75" s="8">
        <f>'П 14 '!N83</f>
        <v>49</v>
      </c>
      <c r="Q75" s="8">
        <f>'П 15'!N83</f>
        <v>66</v>
      </c>
      <c r="R75" s="8">
        <f>'П 16'!N83</f>
        <v>2</v>
      </c>
      <c r="S75" s="8">
        <f>'П 17'!N83</f>
        <v>37</v>
      </c>
      <c r="T75" s="8">
        <f>'П 18'!N83</f>
        <v>79</v>
      </c>
      <c r="U75" s="8">
        <f>'П 19'!J83</f>
        <v>39</v>
      </c>
      <c r="V75" s="8">
        <f>'П 20'!N83</f>
        <v>13</v>
      </c>
      <c r="W75" s="8">
        <f>'П 21'!I83</f>
        <v>2</v>
      </c>
      <c r="X75" s="8">
        <f t="shared" si="1"/>
        <v>776</v>
      </c>
    </row>
    <row r="76" spans="1:24" ht="12.75">
      <c r="A76" s="1">
        <v>74</v>
      </c>
      <c r="B76" s="2" t="s">
        <v>73</v>
      </c>
      <c r="C76" s="8">
        <f>'П 1'!M82</f>
        <v>69</v>
      </c>
      <c r="D76" s="8">
        <f>'П 2'!L84</f>
        <v>59</v>
      </c>
      <c r="E76" s="8">
        <f>'П 3'!L82</f>
        <v>8</v>
      </c>
      <c r="F76" s="8">
        <f>'П 4'!I84</f>
        <v>73</v>
      </c>
      <c r="G76" s="8">
        <f>'П 5'!AA85</f>
        <v>55</v>
      </c>
      <c r="H76" s="8">
        <f>'П 6'!I83</f>
        <v>30</v>
      </c>
      <c r="I76" s="8">
        <f>'П 7'!J85</f>
        <v>77</v>
      </c>
      <c r="J76" s="8">
        <f>'П 8'!J84</f>
        <v>28</v>
      </c>
      <c r="K76" s="8">
        <f>'П 9'!J84</f>
        <v>7</v>
      </c>
      <c r="L76" s="8">
        <f>'П 10'!I84</f>
        <v>66</v>
      </c>
      <c r="M76" s="8">
        <f>'П 11'!AJ84</f>
        <v>37</v>
      </c>
      <c r="N76" s="8">
        <f>'П 12'!K84</f>
        <v>15</v>
      </c>
      <c r="O76" s="8">
        <f>'П 13'!V84</f>
        <v>20</v>
      </c>
      <c r="P76" s="8">
        <f>'П 14 '!N84</f>
        <v>58</v>
      </c>
      <c r="Q76" s="8">
        <f>'П 15'!N84</f>
        <v>1</v>
      </c>
      <c r="R76" s="8">
        <f>'П 16'!N84</f>
        <v>11</v>
      </c>
      <c r="S76" s="8">
        <f>'П 17'!N84</f>
        <v>19</v>
      </c>
      <c r="T76" s="8">
        <f>'П 18'!N84</f>
        <v>55</v>
      </c>
      <c r="U76" s="8">
        <f>'П 19'!J84</f>
        <v>57</v>
      </c>
      <c r="V76" s="8">
        <f>'П 20'!N84</f>
        <v>46</v>
      </c>
      <c r="W76" s="8">
        <f>'П 21'!I84</f>
        <v>9</v>
      </c>
      <c r="X76" s="8">
        <f t="shared" si="1"/>
        <v>800</v>
      </c>
    </row>
    <row r="77" spans="1:24" ht="12.75">
      <c r="A77" s="1">
        <v>75</v>
      </c>
      <c r="B77" s="2" t="s">
        <v>74</v>
      </c>
      <c r="C77" s="8">
        <f>'П 1'!M83</f>
        <v>8</v>
      </c>
      <c r="D77" s="8">
        <f>'П 2'!L85</f>
        <v>24</v>
      </c>
      <c r="E77" s="8">
        <f>'П 3'!L83</f>
        <v>43</v>
      </c>
      <c r="F77" s="8">
        <f>'П 4'!I85</f>
        <v>64</v>
      </c>
      <c r="G77" s="8">
        <f>'П 5'!AA86</f>
        <v>52</v>
      </c>
      <c r="H77" s="8">
        <f>'П 6'!I84</f>
        <v>47</v>
      </c>
      <c r="I77" s="8">
        <f>'П 7'!J86</f>
        <v>8</v>
      </c>
      <c r="J77" s="8">
        <f>'П 8'!J85</f>
        <v>27</v>
      </c>
      <c r="K77" s="8">
        <f>'П 9'!J85</f>
        <v>39</v>
      </c>
      <c r="L77" s="8">
        <f>'П 10'!I85</f>
        <v>72</v>
      </c>
      <c r="M77" s="8">
        <f>'П 11'!AJ85</f>
        <v>51</v>
      </c>
      <c r="N77" s="8">
        <f>'П 12'!K85</f>
        <v>24</v>
      </c>
      <c r="O77" s="8">
        <f>'П 13'!V85</f>
        <v>41</v>
      </c>
      <c r="P77" s="8">
        <f>'П 14 '!N85</f>
        <v>82</v>
      </c>
      <c r="Q77" s="8">
        <f>'П 15'!N85</f>
        <v>48</v>
      </c>
      <c r="R77" s="8">
        <f>'П 16'!N85</f>
        <v>35</v>
      </c>
      <c r="S77" s="8">
        <f>'П 17'!N85</f>
        <v>38</v>
      </c>
      <c r="T77" s="8">
        <f>'П 18'!N85</f>
        <v>58</v>
      </c>
      <c r="U77" s="8">
        <f>'П 19'!J85</f>
        <v>9</v>
      </c>
      <c r="V77" s="8">
        <f>'П 20'!N85</f>
        <v>28</v>
      </c>
      <c r="W77" s="8">
        <f>'П 21'!I85</f>
        <v>9</v>
      </c>
      <c r="X77" s="8">
        <f t="shared" si="1"/>
        <v>807</v>
      </c>
    </row>
    <row r="78" spans="1:24" ht="12.75">
      <c r="A78" s="1">
        <v>76</v>
      </c>
      <c r="B78" s="2" t="s">
        <v>75</v>
      </c>
      <c r="C78" s="8">
        <f>'П 1'!M84</f>
        <v>1</v>
      </c>
      <c r="D78" s="8">
        <f>'П 2'!L86</f>
        <v>13</v>
      </c>
      <c r="E78" s="8">
        <f>'П 3'!L84</f>
        <v>31</v>
      </c>
      <c r="F78" s="8">
        <f>'П 4'!I86</f>
        <v>27</v>
      </c>
      <c r="G78" s="8">
        <f>'П 5'!AA87</f>
        <v>48</v>
      </c>
      <c r="H78" s="8">
        <f>'П 6'!I85</f>
        <v>19</v>
      </c>
      <c r="I78" s="8">
        <f>'П 7'!J87</f>
        <v>12</v>
      </c>
      <c r="J78" s="8">
        <f>'П 8'!J86</f>
        <v>16</v>
      </c>
      <c r="K78" s="8">
        <f>'П 9'!J86</f>
        <v>35</v>
      </c>
      <c r="L78" s="8">
        <f>'П 10'!I86</f>
        <v>35</v>
      </c>
      <c r="M78" s="8">
        <f>'П 11'!AJ86</f>
        <v>57</v>
      </c>
      <c r="N78" s="8">
        <f>'П 12'!K86</f>
        <v>40</v>
      </c>
      <c r="O78" s="8">
        <f>'П 13'!V86</f>
        <v>8</v>
      </c>
      <c r="P78" s="8">
        <f>'П 14 '!N86</f>
        <v>2</v>
      </c>
      <c r="Q78" s="8">
        <f>'П 15'!N86</f>
        <v>36</v>
      </c>
      <c r="R78" s="8">
        <f>'П 16'!N86</f>
        <v>17</v>
      </c>
      <c r="S78" s="8">
        <f>'П 17'!N86</f>
        <v>31</v>
      </c>
      <c r="T78" s="8">
        <f>'П 18'!N86</f>
        <v>69</v>
      </c>
      <c r="U78" s="8">
        <f>'П 19'!J86</f>
        <v>49</v>
      </c>
      <c r="V78" s="8">
        <f>'П 20'!N86</f>
        <v>49</v>
      </c>
      <c r="W78" s="8">
        <f>'П 21'!I86</f>
        <v>8</v>
      </c>
      <c r="X78" s="8">
        <f t="shared" si="1"/>
        <v>603</v>
      </c>
    </row>
    <row r="79" spans="1:24" ht="12.75">
      <c r="A79" s="1">
        <v>77</v>
      </c>
      <c r="B79" s="2" t="s">
        <v>76</v>
      </c>
      <c r="C79" s="8">
        <f>'П 1'!M85</f>
        <v>59</v>
      </c>
      <c r="D79" s="8">
        <f>'П 2'!L87</f>
        <v>37</v>
      </c>
      <c r="E79" s="8">
        <f>'П 3'!L85</f>
        <v>82</v>
      </c>
      <c r="F79" s="8">
        <f>'П 4'!I87</f>
        <v>62</v>
      </c>
      <c r="G79" s="8">
        <f>'П 5'!AA88</f>
        <v>18</v>
      </c>
      <c r="H79" s="8">
        <f>'П 6'!I86</f>
        <v>50</v>
      </c>
      <c r="I79" s="8">
        <f>'П 7'!J88</f>
        <v>74</v>
      </c>
      <c r="J79" s="8">
        <f>'П 8'!J87</f>
        <v>50</v>
      </c>
      <c r="K79" s="8">
        <f>'П 9'!J87</f>
        <v>82</v>
      </c>
      <c r="L79" s="8">
        <f>'П 10'!I87</f>
        <v>62</v>
      </c>
      <c r="M79" s="8">
        <f>'П 11'!AJ87</f>
        <v>31</v>
      </c>
      <c r="N79" s="8">
        <f>'П 12'!K87</f>
        <v>53</v>
      </c>
      <c r="O79" s="8">
        <f>'П 13'!V87</f>
        <v>54</v>
      </c>
      <c r="P79" s="8">
        <f>'П 14 '!N87</f>
        <v>36</v>
      </c>
      <c r="Q79" s="8">
        <f>'П 15'!N87</f>
        <v>82</v>
      </c>
      <c r="R79" s="8">
        <f>'П 16'!N87</f>
        <v>82</v>
      </c>
      <c r="S79" s="8">
        <f>'П 17'!N87</f>
        <v>10</v>
      </c>
      <c r="T79" s="8">
        <f>'П 18'!N87</f>
        <v>21</v>
      </c>
      <c r="U79" s="8">
        <f>'П 19'!J87</f>
        <v>81</v>
      </c>
      <c r="V79" s="8">
        <f>'П 20'!N87</f>
        <v>82</v>
      </c>
      <c r="W79" s="8">
        <f>'П 21'!I87</f>
        <v>9</v>
      </c>
      <c r="X79" s="8">
        <f t="shared" si="1"/>
        <v>1117</v>
      </c>
    </row>
    <row r="80" spans="1:24" ht="12.75">
      <c r="A80" s="1">
        <v>78</v>
      </c>
      <c r="B80" s="2" t="s">
        <v>77</v>
      </c>
      <c r="C80" s="8">
        <f>'П 1'!M86</f>
        <v>28</v>
      </c>
      <c r="D80" s="8">
        <f>'П 2'!L88</f>
        <v>28</v>
      </c>
      <c r="E80" s="8">
        <f>'П 3'!L86</f>
        <v>12</v>
      </c>
      <c r="F80" s="8">
        <f>'П 4'!I88</f>
        <v>36</v>
      </c>
      <c r="G80" s="8">
        <f>'П 5'!AA89</f>
        <v>73</v>
      </c>
      <c r="H80" s="8">
        <f>'П 6'!I87</f>
        <v>43</v>
      </c>
      <c r="I80" s="8">
        <f>'П 7'!J89</f>
        <v>18</v>
      </c>
      <c r="J80" s="8">
        <f>'П 8'!J88</f>
        <v>37</v>
      </c>
      <c r="K80" s="8">
        <f>'П 9'!J88</f>
        <v>18</v>
      </c>
      <c r="L80" s="8">
        <f>'П 10'!I88</f>
        <v>11</v>
      </c>
      <c r="M80" s="8">
        <f>'П 11'!AJ88</f>
        <v>59</v>
      </c>
      <c r="N80" s="8">
        <f>'П 12'!K88</f>
        <v>33</v>
      </c>
      <c r="O80" s="8">
        <f>'П 13'!V88</f>
        <v>20</v>
      </c>
      <c r="P80" s="8">
        <f>'П 14 '!N88</f>
        <v>17</v>
      </c>
      <c r="Q80" s="8">
        <f>'П 15'!N88</f>
        <v>14</v>
      </c>
      <c r="R80" s="8">
        <f>'П 16'!N88</f>
        <v>5</v>
      </c>
      <c r="S80" s="8">
        <f>'П 17'!N88</f>
        <v>34</v>
      </c>
      <c r="T80" s="8">
        <f>'П 18'!N88</f>
        <v>31</v>
      </c>
      <c r="U80" s="8">
        <f>'П 19'!J88</f>
        <v>21</v>
      </c>
      <c r="V80" s="8">
        <f>'П 20'!N88</f>
        <v>41</v>
      </c>
      <c r="W80" s="8">
        <f>'П 21'!I88</f>
        <v>9</v>
      </c>
      <c r="X80" s="8">
        <f t="shared" si="1"/>
        <v>588</v>
      </c>
    </row>
    <row r="81" spans="1:24" ht="12.75">
      <c r="A81" s="1">
        <v>79</v>
      </c>
      <c r="B81" s="2" t="s">
        <v>78</v>
      </c>
      <c r="C81" s="8">
        <f>'П 1'!M87</f>
        <v>11</v>
      </c>
      <c r="D81" s="8">
        <f>'П 2'!L89</f>
        <v>82</v>
      </c>
      <c r="E81" s="8">
        <f>'П 3'!L87</f>
        <v>82</v>
      </c>
      <c r="F81" s="8">
        <f>'П 4'!I89</f>
        <v>82</v>
      </c>
      <c r="G81" s="8">
        <f>'П 5'!AA90</f>
        <v>80</v>
      </c>
      <c r="H81" s="8">
        <f>'П 6'!I88</f>
        <v>49</v>
      </c>
      <c r="I81" s="8">
        <f>'П 7'!J90</f>
        <v>14</v>
      </c>
      <c r="J81" s="8">
        <f>'П 8'!J89</f>
        <v>64</v>
      </c>
      <c r="K81" s="8">
        <f>'П 9'!J89</f>
        <v>82</v>
      </c>
      <c r="L81" s="8">
        <f>'П 10'!I89</f>
        <v>82</v>
      </c>
      <c r="M81" s="8">
        <f>'П 11'!AJ89</f>
        <v>81</v>
      </c>
      <c r="N81" s="8">
        <f>'П 12'!K89</f>
        <v>39</v>
      </c>
      <c r="O81" s="8">
        <f>'П 13'!V89</f>
        <v>24</v>
      </c>
      <c r="P81" s="8">
        <f>'П 14 '!N89</f>
        <v>82</v>
      </c>
      <c r="Q81" s="8">
        <f>'П 15'!N89</f>
        <v>82</v>
      </c>
      <c r="R81" s="8">
        <f>'П 16'!N89</f>
        <v>82</v>
      </c>
      <c r="S81" s="8">
        <f>'П 17'!N89</f>
        <v>4</v>
      </c>
      <c r="T81" s="8">
        <f>'П 18'!N89</f>
        <v>61</v>
      </c>
      <c r="U81" s="8">
        <f>'П 19'!J89</f>
        <v>64</v>
      </c>
      <c r="V81" s="8">
        <f>'П 20'!N89</f>
        <v>82</v>
      </c>
      <c r="W81" s="8">
        <f>'П 21'!I89</f>
        <v>9</v>
      </c>
      <c r="X81" s="8">
        <f t="shared" si="1"/>
        <v>1238</v>
      </c>
    </row>
    <row r="82" spans="1:24" ht="12.75">
      <c r="A82" s="1">
        <v>80</v>
      </c>
      <c r="B82" s="2" t="s">
        <v>79</v>
      </c>
      <c r="C82" s="8">
        <f>'П 1'!M88</f>
        <v>34</v>
      </c>
      <c r="D82" s="8">
        <f>'П 2'!L90</f>
        <v>67</v>
      </c>
      <c r="E82" s="8">
        <f>'П 3'!L88</f>
        <v>1</v>
      </c>
      <c r="F82" s="8">
        <f>'П 4'!I90</f>
        <v>69</v>
      </c>
      <c r="G82" s="8">
        <f>'П 5'!AA91</f>
        <v>71</v>
      </c>
      <c r="H82" s="8">
        <f>'П 6'!I89</f>
        <v>3</v>
      </c>
      <c r="I82" s="8">
        <f>'П 7'!J91</f>
        <v>62</v>
      </c>
      <c r="J82" s="8">
        <f>'П 8'!J90</f>
        <v>42</v>
      </c>
      <c r="K82" s="8">
        <f>'П 9'!J90</f>
        <v>1</v>
      </c>
      <c r="L82" s="8">
        <f>'П 10'!I90</f>
        <v>53</v>
      </c>
      <c r="M82" s="8">
        <f>'П 11'!AJ90</f>
        <v>74</v>
      </c>
      <c r="N82" s="8">
        <f>'П 12'!K90</f>
        <v>1</v>
      </c>
      <c r="O82" s="8">
        <f>'П 13'!V90</f>
        <v>58</v>
      </c>
      <c r="P82" s="8">
        <f>'П 14 '!N90</f>
        <v>32</v>
      </c>
      <c r="Q82" s="8">
        <f>'П 15'!N90</f>
        <v>23</v>
      </c>
      <c r="R82" s="8">
        <f>'П 16'!N90</f>
        <v>26</v>
      </c>
      <c r="S82" s="8">
        <f>'П 17'!N90</f>
        <v>3</v>
      </c>
      <c r="T82" s="8">
        <f>'П 18'!N90</f>
        <v>32</v>
      </c>
      <c r="U82" s="8">
        <f>'П 19'!J90</f>
        <v>29</v>
      </c>
      <c r="V82" s="8">
        <f>'П 20'!N90</f>
        <v>43</v>
      </c>
      <c r="W82" s="8">
        <f>'П 21'!I90</f>
        <v>9</v>
      </c>
      <c r="X82" s="8">
        <f t="shared" si="1"/>
        <v>733</v>
      </c>
    </row>
    <row r="83" spans="1:24" ht="12.75">
      <c r="A83" s="1">
        <v>81</v>
      </c>
      <c r="B83" s="2" t="s">
        <v>80</v>
      </c>
      <c r="C83" s="8">
        <f>'П 1'!M89</f>
        <v>23</v>
      </c>
      <c r="D83" s="8">
        <f>'П 2'!L91</f>
        <v>1</v>
      </c>
      <c r="E83" s="8">
        <f>'П 3'!L89</f>
        <v>61</v>
      </c>
      <c r="F83" s="8">
        <f>'П 4'!I91</f>
        <v>75</v>
      </c>
      <c r="G83" s="8">
        <f>'П 5'!AA92</f>
        <v>5</v>
      </c>
      <c r="H83" s="8">
        <f>'П 6'!I90</f>
        <v>69</v>
      </c>
      <c r="I83" s="8">
        <f>'П 7'!J92</f>
        <v>9</v>
      </c>
      <c r="J83" s="8">
        <f>'П 8'!J91</f>
        <v>1</v>
      </c>
      <c r="K83" s="8">
        <f>'П 9'!J91</f>
        <v>34</v>
      </c>
      <c r="L83" s="8">
        <f>'П 10'!I91</f>
        <v>65</v>
      </c>
      <c r="M83" s="8">
        <f>'П 11'!AJ91</f>
        <v>27</v>
      </c>
      <c r="N83" s="8">
        <f>'П 12'!K91</f>
        <v>2</v>
      </c>
      <c r="O83" s="8">
        <f>'П 13'!V91</f>
        <v>73</v>
      </c>
      <c r="P83" s="8">
        <f>'П 14 '!N91</f>
        <v>82</v>
      </c>
      <c r="Q83" s="8">
        <f>'П 15'!N91</f>
        <v>82</v>
      </c>
      <c r="R83" s="8">
        <f>'П 16'!N91</f>
        <v>13</v>
      </c>
      <c r="S83" s="8">
        <f>'П 17'!N91</f>
        <v>5</v>
      </c>
      <c r="T83" s="8">
        <f>'П 18'!N91</f>
        <v>10</v>
      </c>
      <c r="U83" s="8">
        <f>'П 19'!J91</f>
        <v>6</v>
      </c>
      <c r="V83" s="8">
        <f>'П 20'!N91</f>
        <v>51</v>
      </c>
      <c r="W83" s="8">
        <f>'П 21'!I91</f>
        <v>9</v>
      </c>
      <c r="X83" s="8">
        <f t="shared" si="1"/>
        <v>703</v>
      </c>
    </row>
    <row r="84" spans="1:24" ht="12.75">
      <c r="A84" s="1">
        <v>82</v>
      </c>
      <c r="B84" s="2" t="s">
        <v>81</v>
      </c>
      <c r="C84" s="8">
        <f>'П 1'!M90</f>
        <v>43</v>
      </c>
      <c r="D84" s="8">
        <f>'П 2'!L92</f>
        <v>31</v>
      </c>
      <c r="E84" s="8">
        <f>'П 3'!L90</f>
        <v>61</v>
      </c>
      <c r="F84" s="8">
        <f>'П 4'!I92</f>
        <v>6</v>
      </c>
      <c r="G84" s="8">
        <f>'П 5'!AA93</f>
        <v>51</v>
      </c>
      <c r="H84" s="8">
        <f>'П 6'!I91</f>
        <v>60</v>
      </c>
      <c r="I84" s="8">
        <f>'П 7'!J93</f>
        <v>6</v>
      </c>
      <c r="J84" s="8">
        <f>'П 8'!J92</f>
        <v>25</v>
      </c>
      <c r="K84" s="8">
        <f>'П 9'!J92</f>
        <v>50</v>
      </c>
      <c r="L84" s="8">
        <f>'П 10'!I92</f>
        <v>15</v>
      </c>
      <c r="M84" s="8">
        <f>'П 11'!AJ92</f>
        <v>41</v>
      </c>
      <c r="N84" s="8">
        <f>'П 12'!K92</f>
        <v>78</v>
      </c>
      <c r="O84" s="8">
        <f>'П 13'!V92</f>
        <v>9</v>
      </c>
      <c r="P84" s="8">
        <f>'П 14 '!N92</f>
        <v>8</v>
      </c>
      <c r="Q84" s="8">
        <f>'П 15'!N92</f>
        <v>64</v>
      </c>
      <c r="R84" s="8">
        <f>'П 16'!N92</f>
        <v>16</v>
      </c>
      <c r="S84" s="8">
        <f>'П 17'!N92</f>
        <v>82</v>
      </c>
      <c r="T84" s="8">
        <f>'П 18'!N92</f>
        <v>65</v>
      </c>
      <c r="U84" s="8">
        <f>'П 19'!J92</f>
        <v>23</v>
      </c>
      <c r="V84" s="8">
        <f>'П 20'!N92</f>
        <v>20</v>
      </c>
      <c r="W84" s="8">
        <f>'П 21'!I92</f>
        <v>3</v>
      </c>
      <c r="X84" s="8">
        <f t="shared" si="1"/>
        <v>757</v>
      </c>
    </row>
  </sheetData>
  <sheetProtection/>
  <printOptions/>
  <pageMargins left="0.22" right="0.17" top="0.28" bottom="0.33" header="0.37" footer="0.35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L104"/>
  <sheetViews>
    <sheetView tabSelected="1" zoomScale="85" zoomScaleNormal="85" zoomScalePageLayoutView="0" workbookViewId="0" topLeftCell="A58">
      <selection activeCell="D79" sqref="D79"/>
    </sheetView>
  </sheetViews>
  <sheetFormatPr defaultColWidth="9.140625" defaultRowHeight="12.75"/>
  <cols>
    <col min="1" max="1" width="4.00390625" style="0" customWidth="1"/>
    <col min="2" max="2" width="24.7109375" style="3" customWidth="1"/>
    <col min="3" max="3" width="13.00390625" style="0" customWidth="1"/>
    <col min="4" max="5" width="10.8515625" style="0" customWidth="1"/>
    <col min="6" max="6" width="30.140625" style="62" customWidth="1"/>
    <col min="7" max="8" width="13.7109375" style="62" customWidth="1"/>
    <col min="9" max="9" width="13.421875" style="62" customWidth="1"/>
    <col min="10" max="10" width="13.28125" style="62" customWidth="1"/>
    <col min="11" max="11" width="12.8515625" style="62" customWidth="1"/>
    <col min="12" max="12" width="14.140625" style="62" customWidth="1"/>
  </cols>
  <sheetData>
    <row r="4" ht="15">
      <c r="B4" s="29"/>
    </row>
    <row r="6" spans="1:8" ht="26.25" customHeight="1">
      <c r="A6" s="51"/>
      <c r="B6" s="99" t="s">
        <v>268</v>
      </c>
      <c r="C6" s="99"/>
      <c r="D6" s="99"/>
      <c r="E6" s="59"/>
      <c r="F6" s="63"/>
      <c r="G6" s="63"/>
      <c r="H6" s="63"/>
    </row>
    <row r="7" spans="1:8" ht="17.25" customHeight="1">
      <c r="A7" s="51"/>
      <c r="B7" s="52"/>
      <c r="C7" s="51"/>
      <c r="D7" s="51"/>
      <c r="E7" s="51"/>
      <c r="F7" s="64"/>
      <c r="G7" s="64"/>
      <c r="H7" s="64"/>
    </row>
    <row r="8" spans="1:12" ht="23.25" customHeight="1">
      <c r="A8" s="51"/>
      <c r="B8" s="52"/>
      <c r="C8" s="51"/>
      <c r="D8" s="51"/>
      <c r="E8" s="51"/>
      <c r="F8" s="70"/>
      <c r="G8" s="100"/>
      <c r="H8" s="100"/>
      <c r="I8" s="101"/>
      <c r="J8" s="101"/>
      <c r="K8" s="101"/>
      <c r="L8" s="101"/>
    </row>
    <row r="9" spans="1:12" ht="30">
      <c r="A9" s="53"/>
      <c r="B9" s="54"/>
      <c r="C9" s="55" t="s">
        <v>233</v>
      </c>
      <c r="D9" s="56" t="s">
        <v>234</v>
      </c>
      <c r="E9" s="67"/>
      <c r="F9" s="70"/>
      <c r="G9" s="67"/>
      <c r="H9" s="67"/>
      <c r="I9" s="67"/>
      <c r="J9" s="67"/>
      <c r="K9" s="67"/>
      <c r="L9" s="67"/>
    </row>
    <row r="10" spans="1:8" ht="15">
      <c r="A10" s="57"/>
      <c r="B10" s="2" t="s">
        <v>0</v>
      </c>
      <c r="C10" s="58">
        <f>'Сумма рангов'!X3</f>
        <v>900</v>
      </c>
      <c r="D10" s="58">
        <f aca="true" t="shared" si="0" ref="D10:D41">RANK(C10,C$10:C$91,1)</f>
        <v>49</v>
      </c>
      <c r="E10" s="60"/>
      <c r="F10" s="68"/>
      <c r="G10" s="65"/>
      <c r="H10" s="65"/>
    </row>
    <row r="11" spans="1:8" ht="15">
      <c r="A11" s="57"/>
      <c r="B11" s="2" t="s">
        <v>1</v>
      </c>
      <c r="C11" s="58">
        <f>'Сумма рангов'!X4</f>
        <v>530</v>
      </c>
      <c r="D11" s="58">
        <f t="shared" si="0"/>
        <v>9</v>
      </c>
      <c r="E11" s="60"/>
      <c r="F11" s="68"/>
      <c r="G11" s="65"/>
      <c r="H11" s="65"/>
    </row>
    <row r="12" spans="1:8" ht="15">
      <c r="A12" s="57"/>
      <c r="B12" s="2" t="s">
        <v>2</v>
      </c>
      <c r="C12" s="58">
        <f>'Сумма рангов'!X5</f>
        <v>694</v>
      </c>
      <c r="D12" s="58">
        <f t="shared" si="0"/>
        <v>20</v>
      </c>
      <c r="E12" s="60"/>
      <c r="F12" s="68"/>
      <c r="G12" s="65"/>
      <c r="H12" s="65"/>
    </row>
    <row r="13" spans="1:8" ht="15">
      <c r="A13" s="57"/>
      <c r="B13" s="2" t="s">
        <v>3</v>
      </c>
      <c r="C13" s="58">
        <f>'Сумма рангов'!X6</f>
        <v>857</v>
      </c>
      <c r="D13" s="58">
        <f t="shared" si="0"/>
        <v>42</v>
      </c>
      <c r="E13" s="60"/>
      <c r="F13" s="68"/>
      <c r="G13" s="65"/>
      <c r="H13" s="65"/>
    </row>
    <row r="14" spans="1:8" ht="15">
      <c r="A14" s="57"/>
      <c r="B14" s="2" t="s">
        <v>4</v>
      </c>
      <c r="C14" s="58">
        <f>'Сумма рангов'!X7</f>
        <v>976</v>
      </c>
      <c r="D14" s="58">
        <f t="shared" si="0"/>
        <v>55</v>
      </c>
      <c r="E14" s="60"/>
      <c r="F14" s="68"/>
      <c r="G14" s="65"/>
      <c r="H14" s="65"/>
    </row>
    <row r="15" spans="1:8" ht="15">
      <c r="A15" s="57"/>
      <c r="B15" s="2" t="s">
        <v>5</v>
      </c>
      <c r="C15" s="58">
        <f>'Сумма рангов'!X8</f>
        <v>758</v>
      </c>
      <c r="D15" s="58">
        <f t="shared" si="0"/>
        <v>27</v>
      </c>
      <c r="E15" s="60"/>
      <c r="F15" s="68"/>
      <c r="G15" s="65"/>
      <c r="H15" s="65"/>
    </row>
    <row r="16" spans="1:8" ht="15">
      <c r="A16" s="57"/>
      <c r="B16" s="2" t="s">
        <v>6</v>
      </c>
      <c r="C16" s="58">
        <f>'Сумма рангов'!X9</f>
        <v>400</v>
      </c>
      <c r="D16" s="58">
        <f t="shared" si="0"/>
        <v>3</v>
      </c>
      <c r="E16" s="60"/>
      <c r="F16" s="68"/>
      <c r="G16" s="65"/>
      <c r="H16" s="65"/>
    </row>
    <row r="17" spans="1:8" ht="15">
      <c r="A17" s="57"/>
      <c r="B17" s="2" t="s">
        <v>7</v>
      </c>
      <c r="C17" s="58">
        <f>'Сумма рангов'!X10</f>
        <v>848</v>
      </c>
      <c r="D17" s="58">
        <f t="shared" si="0"/>
        <v>41</v>
      </c>
      <c r="E17" s="60"/>
      <c r="F17" s="68"/>
      <c r="G17" s="65"/>
      <c r="H17" s="65"/>
    </row>
    <row r="18" spans="1:8" ht="15">
      <c r="A18" s="57"/>
      <c r="B18" s="2" t="s">
        <v>8</v>
      </c>
      <c r="C18" s="58">
        <f>'Сумма рангов'!X11</f>
        <v>773</v>
      </c>
      <c r="D18" s="58">
        <f t="shared" si="0"/>
        <v>28</v>
      </c>
      <c r="E18" s="60"/>
      <c r="F18" s="68"/>
      <c r="G18" s="65"/>
      <c r="H18" s="65"/>
    </row>
    <row r="19" spans="1:8" ht="15">
      <c r="A19" s="57"/>
      <c r="B19" s="2" t="s">
        <v>9</v>
      </c>
      <c r="C19" s="58">
        <f>'Сумма рангов'!X12</f>
        <v>1160</v>
      </c>
      <c r="D19" s="58">
        <f t="shared" si="0"/>
        <v>75</v>
      </c>
      <c r="E19" s="60"/>
      <c r="F19" s="68"/>
      <c r="G19" s="65"/>
      <c r="H19" s="65"/>
    </row>
    <row r="20" spans="1:8" ht="15">
      <c r="A20" s="57"/>
      <c r="B20" s="2" t="s">
        <v>10</v>
      </c>
      <c r="C20" s="58">
        <f>'Сумма рангов'!X13</f>
        <v>986</v>
      </c>
      <c r="D20" s="58">
        <f t="shared" si="0"/>
        <v>59</v>
      </c>
      <c r="E20" s="60"/>
      <c r="F20" s="68"/>
      <c r="G20" s="65"/>
      <c r="H20" s="65"/>
    </row>
    <row r="21" spans="1:8" ht="15">
      <c r="A21" s="57"/>
      <c r="B21" s="2" t="s">
        <v>11</v>
      </c>
      <c r="C21" s="58">
        <f>'Сумма рангов'!X14</f>
        <v>906</v>
      </c>
      <c r="D21" s="58">
        <f t="shared" si="0"/>
        <v>50</v>
      </c>
      <c r="E21" s="60"/>
      <c r="F21" s="68"/>
      <c r="G21" s="65"/>
      <c r="H21" s="65"/>
    </row>
    <row r="22" spans="1:8" ht="15">
      <c r="A22" s="57"/>
      <c r="B22" s="2" t="s">
        <v>12</v>
      </c>
      <c r="C22" s="58">
        <f>'Сумма рангов'!X15</f>
        <v>828</v>
      </c>
      <c r="D22" s="58">
        <f t="shared" si="0"/>
        <v>37</v>
      </c>
      <c r="E22" s="60"/>
      <c r="F22" s="68"/>
      <c r="G22" s="65"/>
      <c r="H22" s="65"/>
    </row>
    <row r="23" spans="1:8" ht="15">
      <c r="A23" s="57"/>
      <c r="B23" s="2" t="s">
        <v>13</v>
      </c>
      <c r="C23" s="58">
        <f>'Сумма рангов'!X16</f>
        <v>845</v>
      </c>
      <c r="D23" s="58">
        <f t="shared" si="0"/>
        <v>40</v>
      </c>
      <c r="E23" s="60"/>
      <c r="F23" s="68"/>
      <c r="G23" s="65"/>
      <c r="H23" s="65"/>
    </row>
    <row r="24" spans="1:8" ht="15">
      <c r="A24" s="57"/>
      <c r="B24" s="2" t="s">
        <v>15</v>
      </c>
      <c r="C24" s="58">
        <f>'Сумма рангов'!X17</f>
        <v>976</v>
      </c>
      <c r="D24" s="58">
        <f t="shared" si="0"/>
        <v>55</v>
      </c>
      <c r="E24" s="60"/>
      <c r="F24" s="68"/>
      <c r="G24" s="65"/>
      <c r="H24" s="65"/>
    </row>
    <row r="25" spans="1:8" ht="15">
      <c r="A25" s="57"/>
      <c r="B25" s="2" t="s">
        <v>14</v>
      </c>
      <c r="C25" s="58">
        <f>'Сумма рангов'!X18</f>
        <v>1365</v>
      </c>
      <c r="D25" s="58">
        <f t="shared" si="0"/>
        <v>82</v>
      </c>
      <c r="E25" s="60"/>
      <c r="F25" s="68"/>
      <c r="G25" s="65"/>
      <c r="H25" s="65"/>
    </row>
    <row r="26" spans="1:8" ht="15">
      <c r="A26" s="57"/>
      <c r="B26" s="2" t="s">
        <v>16</v>
      </c>
      <c r="C26" s="58">
        <f>'Сумма рангов'!X19</f>
        <v>930</v>
      </c>
      <c r="D26" s="58">
        <f t="shared" si="0"/>
        <v>52</v>
      </c>
      <c r="E26" s="60"/>
      <c r="F26" s="68"/>
      <c r="G26" s="65"/>
      <c r="H26" s="65"/>
    </row>
    <row r="27" spans="1:8" ht="17.25" customHeight="1">
      <c r="A27" s="57"/>
      <c r="B27" s="2" t="s">
        <v>17</v>
      </c>
      <c r="C27" s="58">
        <f>'Сумма рангов'!X20</f>
        <v>883</v>
      </c>
      <c r="D27" s="58">
        <f t="shared" si="0"/>
        <v>45</v>
      </c>
      <c r="E27" s="60"/>
      <c r="F27" s="68"/>
      <c r="G27" s="65"/>
      <c r="H27" s="65"/>
    </row>
    <row r="28" spans="1:8" ht="16.5" customHeight="1">
      <c r="A28" s="57"/>
      <c r="B28" s="2" t="s">
        <v>18</v>
      </c>
      <c r="C28" s="58">
        <f>'Сумма рангов'!X21</f>
        <v>666</v>
      </c>
      <c r="D28" s="58">
        <f t="shared" si="0"/>
        <v>17</v>
      </c>
      <c r="E28" s="60"/>
      <c r="F28" s="68"/>
      <c r="G28" s="65"/>
      <c r="H28" s="65"/>
    </row>
    <row r="29" spans="1:8" ht="15">
      <c r="A29" s="57"/>
      <c r="B29" s="2" t="s">
        <v>19</v>
      </c>
      <c r="C29" s="58">
        <f>'Сумма рангов'!X22</f>
        <v>556</v>
      </c>
      <c r="D29" s="58">
        <f t="shared" si="0"/>
        <v>10</v>
      </c>
      <c r="E29" s="60"/>
      <c r="F29" s="68"/>
      <c r="G29" s="65"/>
      <c r="H29" s="65"/>
    </row>
    <row r="30" spans="1:8" ht="15">
      <c r="A30" s="57"/>
      <c r="B30" s="2" t="s">
        <v>20</v>
      </c>
      <c r="C30" s="58">
        <f>'Сумма рангов'!X23</f>
        <v>801</v>
      </c>
      <c r="D30" s="58">
        <f t="shared" si="0"/>
        <v>33</v>
      </c>
      <c r="E30" s="60"/>
      <c r="F30" s="68"/>
      <c r="G30" s="65"/>
      <c r="H30" s="65"/>
    </row>
    <row r="31" spans="1:8" ht="15">
      <c r="A31" s="57"/>
      <c r="B31" s="2" t="s">
        <v>21</v>
      </c>
      <c r="C31" s="58">
        <f>'Сумма рангов'!X24</f>
        <v>1103</v>
      </c>
      <c r="D31" s="58">
        <f t="shared" si="0"/>
        <v>72</v>
      </c>
      <c r="E31" s="60"/>
      <c r="F31" s="68"/>
      <c r="G31" s="65"/>
      <c r="H31" s="65"/>
    </row>
    <row r="32" spans="1:8" ht="15">
      <c r="A32" s="57"/>
      <c r="B32" s="2" t="s">
        <v>22</v>
      </c>
      <c r="C32" s="58">
        <f>'Сумма рангов'!X25</f>
        <v>1093</v>
      </c>
      <c r="D32" s="58">
        <f t="shared" si="0"/>
        <v>71</v>
      </c>
      <c r="E32" s="60"/>
      <c r="F32" s="68"/>
      <c r="G32" s="65"/>
      <c r="H32" s="65"/>
    </row>
    <row r="33" spans="1:8" ht="15">
      <c r="A33" s="57"/>
      <c r="B33" s="2" t="s">
        <v>23</v>
      </c>
      <c r="C33" s="58">
        <f>'Сумма рангов'!X26</f>
        <v>1055</v>
      </c>
      <c r="D33" s="58">
        <f t="shared" si="0"/>
        <v>66</v>
      </c>
      <c r="E33" s="60"/>
      <c r="F33" s="68"/>
      <c r="G33" s="65"/>
      <c r="H33" s="65"/>
    </row>
    <row r="34" spans="1:8" ht="15">
      <c r="A34" s="57"/>
      <c r="B34" s="2" t="s">
        <v>24</v>
      </c>
      <c r="C34" s="58">
        <f>'Сумма рангов'!X27</f>
        <v>976</v>
      </c>
      <c r="D34" s="58">
        <f t="shared" si="0"/>
        <v>55</v>
      </c>
      <c r="E34" s="60"/>
      <c r="F34" s="68"/>
      <c r="G34" s="65"/>
      <c r="H34" s="65"/>
    </row>
    <row r="35" spans="1:8" ht="15">
      <c r="A35" s="57"/>
      <c r="B35" s="2" t="s">
        <v>25</v>
      </c>
      <c r="C35" s="58">
        <f>'Сумма рангов'!X28</f>
        <v>982</v>
      </c>
      <c r="D35" s="58">
        <f t="shared" si="0"/>
        <v>58</v>
      </c>
      <c r="E35" s="60"/>
      <c r="F35" s="68"/>
      <c r="G35" s="65"/>
      <c r="H35" s="65"/>
    </row>
    <row r="36" spans="1:8" ht="15">
      <c r="A36" s="57"/>
      <c r="B36" s="2" t="s">
        <v>26</v>
      </c>
      <c r="C36" s="58">
        <f>'Сумма рангов'!X29</f>
        <v>1071</v>
      </c>
      <c r="D36" s="58">
        <f t="shared" si="0"/>
        <v>69</v>
      </c>
      <c r="E36" s="60"/>
      <c r="F36" s="68"/>
      <c r="G36" s="65"/>
      <c r="H36" s="65"/>
    </row>
    <row r="37" spans="1:8" ht="15">
      <c r="A37" s="57"/>
      <c r="B37" s="2" t="s">
        <v>27</v>
      </c>
      <c r="C37" s="58">
        <f>'Сумма рангов'!X30</f>
        <v>1116</v>
      </c>
      <c r="D37" s="58">
        <f t="shared" si="0"/>
        <v>73</v>
      </c>
      <c r="E37" s="60"/>
      <c r="F37" s="68"/>
      <c r="G37" s="65"/>
      <c r="H37" s="65"/>
    </row>
    <row r="38" spans="1:8" ht="15">
      <c r="A38" s="57"/>
      <c r="B38" s="2" t="s">
        <v>28</v>
      </c>
      <c r="C38" s="58">
        <f>'Сумма рангов'!X31</f>
        <v>1197</v>
      </c>
      <c r="D38" s="58">
        <f t="shared" si="0"/>
        <v>77</v>
      </c>
      <c r="E38" s="60"/>
      <c r="F38" s="68"/>
      <c r="G38" s="65"/>
      <c r="H38" s="65"/>
    </row>
    <row r="39" spans="1:8" ht="15">
      <c r="A39" s="57"/>
      <c r="B39" s="2" t="s">
        <v>29</v>
      </c>
      <c r="C39" s="58">
        <f>'Сумма рангов'!X32</f>
        <v>1223</v>
      </c>
      <c r="D39" s="58">
        <f t="shared" si="0"/>
        <v>78</v>
      </c>
      <c r="E39" s="60"/>
      <c r="F39" s="68"/>
      <c r="G39" s="65"/>
      <c r="H39" s="65"/>
    </row>
    <row r="40" spans="1:8" ht="15">
      <c r="A40" s="57"/>
      <c r="B40" s="2" t="s">
        <v>30</v>
      </c>
      <c r="C40" s="58">
        <f>'Сумма рангов'!X33</f>
        <v>1040</v>
      </c>
      <c r="D40" s="58">
        <f t="shared" si="0"/>
        <v>65</v>
      </c>
      <c r="E40" s="60"/>
      <c r="F40" s="68"/>
      <c r="G40" s="65"/>
      <c r="H40" s="65"/>
    </row>
    <row r="41" spans="1:8" ht="15">
      <c r="A41" s="57"/>
      <c r="B41" s="2" t="s">
        <v>31</v>
      </c>
      <c r="C41" s="58">
        <f>'Сумма рангов'!X34</f>
        <v>357</v>
      </c>
      <c r="D41" s="58">
        <f t="shared" si="0"/>
        <v>1</v>
      </c>
      <c r="E41" s="60"/>
      <c r="F41" s="68"/>
      <c r="G41" s="65"/>
      <c r="H41" s="65"/>
    </row>
    <row r="42" spans="1:8" ht="15">
      <c r="A42" s="57"/>
      <c r="B42" s="2" t="s">
        <v>32</v>
      </c>
      <c r="C42" s="58">
        <f>'Сумма рангов'!X35</f>
        <v>775</v>
      </c>
      <c r="D42" s="58">
        <f aca="true" t="shared" si="1" ref="D42:D73">RANK(C42,C$10:C$91,1)</f>
        <v>29</v>
      </c>
      <c r="E42" s="60"/>
      <c r="F42" s="68"/>
      <c r="G42" s="65"/>
      <c r="H42" s="65"/>
    </row>
    <row r="43" spans="1:8" ht="15">
      <c r="A43" s="57"/>
      <c r="B43" s="2" t="s">
        <v>33</v>
      </c>
      <c r="C43" s="58">
        <f>'Сумма рангов'!X36</f>
        <v>832</v>
      </c>
      <c r="D43" s="58">
        <f t="shared" si="1"/>
        <v>38</v>
      </c>
      <c r="E43" s="60"/>
      <c r="F43" s="68"/>
      <c r="G43" s="65"/>
      <c r="H43" s="65"/>
    </row>
    <row r="44" spans="1:8" ht="15">
      <c r="A44" s="57"/>
      <c r="B44" s="2" t="s">
        <v>34</v>
      </c>
      <c r="C44" s="58">
        <f>'Сумма рангов'!X37</f>
        <v>1285</v>
      </c>
      <c r="D44" s="58">
        <f t="shared" si="1"/>
        <v>80</v>
      </c>
      <c r="E44" s="60"/>
      <c r="F44" s="68"/>
      <c r="G44" s="65"/>
      <c r="H44" s="65"/>
    </row>
    <row r="45" spans="1:8" ht="15">
      <c r="A45" s="57"/>
      <c r="B45" s="2" t="s">
        <v>35</v>
      </c>
      <c r="C45" s="58">
        <f>'Сумма рангов'!X38</f>
        <v>994</v>
      </c>
      <c r="D45" s="58">
        <f t="shared" si="1"/>
        <v>60</v>
      </c>
      <c r="E45" s="60"/>
      <c r="F45" s="68"/>
      <c r="G45" s="65"/>
      <c r="H45" s="65"/>
    </row>
    <row r="46" spans="1:8" ht="15">
      <c r="A46" s="57"/>
      <c r="B46" s="2" t="s">
        <v>36</v>
      </c>
      <c r="C46" s="58">
        <f>'Сумма рангов'!X39</f>
        <v>1189</v>
      </c>
      <c r="D46" s="58">
        <f t="shared" si="1"/>
        <v>76</v>
      </c>
      <c r="E46" s="60"/>
      <c r="F46" s="68"/>
      <c r="G46" s="65"/>
      <c r="H46" s="65"/>
    </row>
    <row r="47" spans="1:8" ht="15">
      <c r="A47" s="57"/>
      <c r="B47" s="2" t="s">
        <v>37</v>
      </c>
      <c r="C47" s="58">
        <f>'Сумма рангов'!X40</f>
        <v>1000</v>
      </c>
      <c r="D47" s="58">
        <f t="shared" si="1"/>
        <v>61</v>
      </c>
      <c r="E47" s="60"/>
      <c r="F47" s="68"/>
      <c r="G47" s="65"/>
      <c r="H47" s="65"/>
    </row>
    <row r="48" spans="1:8" ht="15">
      <c r="A48" s="57"/>
      <c r="B48" s="2" t="s">
        <v>38</v>
      </c>
      <c r="C48" s="58">
        <f>'Сумма рангов'!X41</f>
        <v>870</v>
      </c>
      <c r="D48" s="58">
        <f t="shared" si="1"/>
        <v>44</v>
      </c>
      <c r="E48" s="60"/>
      <c r="F48" s="68"/>
      <c r="G48" s="65"/>
      <c r="H48" s="65"/>
    </row>
    <row r="49" spans="1:8" ht="15">
      <c r="A49" s="57"/>
      <c r="B49" s="2" t="s">
        <v>39</v>
      </c>
      <c r="C49" s="58">
        <f>'Сумма рангов'!X42</f>
        <v>1063</v>
      </c>
      <c r="D49" s="58">
        <f t="shared" si="1"/>
        <v>67</v>
      </c>
      <c r="E49" s="60"/>
      <c r="F49" s="68"/>
      <c r="G49" s="65"/>
      <c r="H49" s="65"/>
    </row>
    <row r="50" spans="1:8" ht="15">
      <c r="A50" s="57"/>
      <c r="B50" s="2" t="s">
        <v>40</v>
      </c>
      <c r="C50" s="58">
        <f>'Сумма рангов'!X43</f>
        <v>863</v>
      </c>
      <c r="D50" s="58">
        <f t="shared" si="1"/>
        <v>43</v>
      </c>
      <c r="E50" s="60"/>
      <c r="F50" s="68"/>
      <c r="G50" s="65"/>
      <c r="H50" s="65"/>
    </row>
    <row r="51" spans="1:8" ht="15">
      <c r="A51" s="57"/>
      <c r="B51" s="2" t="s">
        <v>41</v>
      </c>
      <c r="C51" s="58">
        <f>'Сумма рангов'!X44</f>
        <v>1068</v>
      </c>
      <c r="D51" s="58">
        <f t="shared" si="1"/>
        <v>68</v>
      </c>
      <c r="E51" s="60"/>
      <c r="F51" s="68"/>
      <c r="G51" s="65"/>
      <c r="H51" s="65"/>
    </row>
    <row r="52" spans="1:8" ht="15">
      <c r="A52" s="57"/>
      <c r="B52" s="2" t="s">
        <v>42</v>
      </c>
      <c r="C52" s="58">
        <f>'Сумма рангов'!X45</f>
        <v>1304</v>
      </c>
      <c r="D52" s="58">
        <f t="shared" si="1"/>
        <v>81</v>
      </c>
      <c r="E52" s="60"/>
      <c r="F52" s="68"/>
      <c r="G52" s="65"/>
      <c r="H52" s="65"/>
    </row>
    <row r="53" spans="1:8" ht="15">
      <c r="A53" s="57"/>
      <c r="B53" s="2" t="s">
        <v>43</v>
      </c>
      <c r="C53" s="58">
        <f>'Сумма рангов'!X46</f>
        <v>737</v>
      </c>
      <c r="D53" s="58">
        <f t="shared" si="1"/>
        <v>24</v>
      </c>
      <c r="E53" s="60"/>
      <c r="F53" s="68"/>
      <c r="G53" s="65"/>
      <c r="H53" s="65"/>
    </row>
    <row r="54" spans="1:8" ht="15">
      <c r="A54" s="57"/>
      <c r="B54" s="2" t="s">
        <v>44</v>
      </c>
      <c r="C54" s="58">
        <f>'Сумма рангов'!X47</f>
        <v>757</v>
      </c>
      <c r="D54" s="58">
        <f t="shared" si="1"/>
        <v>25</v>
      </c>
      <c r="E54" s="60"/>
      <c r="F54" s="68"/>
      <c r="G54" s="65"/>
      <c r="H54" s="65"/>
    </row>
    <row r="55" spans="1:8" ht="15">
      <c r="A55" s="57"/>
      <c r="B55" s="2" t="s">
        <v>45</v>
      </c>
      <c r="C55" s="58">
        <f>'Сумма рангов'!X48</f>
        <v>677</v>
      </c>
      <c r="D55" s="58">
        <f t="shared" si="1"/>
        <v>18</v>
      </c>
      <c r="E55" s="60"/>
      <c r="F55" s="68"/>
      <c r="G55" s="65"/>
      <c r="H55" s="65"/>
    </row>
    <row r="56" spans="1:8" ht="15">
      <c r="A56" s="57"/>
      <c r="B56" s="2" t="s">
        <v>46</v>
      </c>
      <c r="C56" s="58">
        <f>'Сумма рангов'!X49</f>
        <v>1020</v>
      </c>
      <c r="D56" s="58">
        <f t="shared" si="1"/>
        <v>63</v>
      </c>
      <c r="E56" s="60"/>
      <c r="F56" s="68"/>
      <c r="G56" s="65"/>
      <c r="H56" s="65"/>
    </row>
    <row r="57" spans="1:8" ht="15">
      <c r="A57" s="57"/>
      <c r="B57" s="2" t="s">
        <v>47</v>
      </c>
      <c r="C57" s="58">
        <f>'Сумма рангов'!X50</f>
        <v>890</v>
      </c>
      <c r="D57" s="58">
        <f t="shared" si="1"/>
        <v>47</v>
      </c>
      <c r="E57" s="60"/>
      <c r="F57" s="68"/>
      <c r="G57" s="65"/>
      <c r="H57" s="65"/>
    </row>
    <row r="58" spans="1:8" ht="15">
      <c r="A58" s="57"/>
      <c r="B58" s="2" t="s">
        <v>48</v>
      </c>
      <c r="C58" s="58">
        <f>'Сумма рангов'!X51</f>
        <v>649</v>
      </c>
      <c r="D58" s="58">
        <f t="shared" si="1"/>
        <v>15</v>
      </c>
      <c r="E58" s="60"/>
      <c r="F58" s="68"/>
      <c r="G58" s="65"/>
      <c r="H58" s="65"/>
    </row>
    <row r="59" spans="1:8" ht="15">
      <c r="A59" s="57"/>
      <c r="B59" s="2" t="s">
        <v>49</v>
      </c>
      <c r="C59" s="58">
        <f>'Сумма рангов'!X52</f>
        <v>838</v>
      </c>
      <c r="D59" s="58">
        <f t="shared" si="1"/>
        <v>39</v>
      </c>
      <c r="E59" s="60"/>
      <c r="F59" s="68"/>
      <c r="G59" s="65"/>
      <c r="H59" s="65"/>
    </row>
    <row r="60" spans="1:8" ht="15">
      <c r="A60" s="57"/>
      <c r="B60" s="2" t="s">
        <v>50</v>
      </c>
      <c r="C60" s="58">
        <f>'Сумма рангов'!X53</f>
        <v>443</v>
      </c>
      <c r="D60" s="58">
        <f t="shared" si="1"/>
        <v>4</v>
      </c>
      <c r="E60" s="60"/>
      <c r="F60" s="68"/>
      <c r="G60" s="65"/>
      <c r="H60" s="65"/>
    </row>
    <row r="61" spans="1:8" ht="15">
      <c r="A61" s="57"/>
      <c r="B61" s="2" t="s">
        <v>51</v>
      </c>
      <c r="C61" s="58">
        <f>'Сумма рангов'!X54</f>
        <v>809</v>
      </c>
      <c r="D61" s="58">
        <f t="shared" si="1"/>
        <v>35</v>
      </c>
      <c r="E61" s="60"/>
      <c r="F61" s="68"/>
      <c r="G61" s="65"/>
      <c r="H61" s="65"/>
    </row>
    <row r="62" spans="1:8" ht="15">
      <c r="A62" s="57"/>
      <c r="B62" s="2" t="s">
        <v>52</v>
      </c>
      <c r="C62" s="58">
        <f>'Сумма рангов'!X55</f>
        <v>810</v>
      </c>
      <c r="D62" s="58">
        <f t="shared" si="1"/>
        <v>36</v>
      </c>
      <c r="E62" s="60"/>
      <c r="F62" s="68"/>
      <c r="G62" s="65"/>
      <c r="H62" s="65"/>
    </row>
    <row r="63" spans="1:8" ht="15">
      <c r="A63" s="57"/>
      <c r="B63" s="2" t="s">
        <v>53</v>
      </c>
      <c r="C63" s="58">
        <f>'Сумма рангов'!X56</f>
        <v>507</v>
      </c>
      <c r="D63" s="58">
        <f t="shared" si="1"/>
        <v>8</v>
      </c>
      <c r="E63" s="60"/>
      <c r="F63" s="68"/>
      <c r="G63" s="65"/>
      <c r="H63" s="65"/>
    </row>
    <row r="64" spans="1:8" ht="15">
      <c r="A64" s="57"/>
      <c r="B64" s="2" t="s">
        <v>54</v>
      </c>
      <c r="C64" s="58">
        <f>'Сумма рангов'!X57</f>
        <v>944</v>
      </c>
      <c r="D64" s="58">
        <f t="shared" si="1"/>
        <v>53</v>
      </c>
      <c r="E64" s="60"/>
      <c r="F64" s="68"/>
      <c r="G64" s="65"/>
      <c r="H64" s="65"/>
    </row>
    <row r="65" spans="1:8" ht="15">
      <c r="A65" s="57"/>
      <c r="B65" s="2" t="s">
        <v>55</v>
      </c>
      <c r="C65" s="58">
        <f>'Сумма рангов'!X58</f>
        <v>610</v>
      </c>
      <c r="D65" s="58">
        <f t="shared" si="1"/>
        <v>13</v>
      </c>
      <c r="E65" s="60"/>
      <c r="F65" s="68"/>
      <c r="G65" s="65"/>
      <c r="H65" s="65"/>
    </row>
    <row r="66" spans="1:8" ht="15">
      <c r="A66" s="57"/>
      <c r="B66" s="2" t="s">
        <v>56</v>
      </c>
      <c r="C66" s="58">
        <f>'Сумма рангов'!X59</f>
        <v>1089</v>
      </c>
      <c r="D66" s="58">
        <f t="shared" si="1"/>
        <v>70</v>
      </c>
      <c r="E66" s="60"/>
      <c r="F66" s="68"/>
      <c r="G66" s="65"/>
      <c r="H66" s="65"/>
    </row>
    <row r="67" spans="1:8" ht="15">
      <c r="A67" s="57"/>
      <c r="B67" s="2" t="s">
        <v>57</v>
      </c>
      <c r="C67" s="58">
        <f>'Сумма рангов'!X60</f>
        <v>885</v>
      </c>
      <c r="D67" s="58">
        <f t="shared" si="1"/>
        <v>46</v>
      </c>
      <c r="E67" s="60"/>
      <c r="F67" s="68"/>
      <c r="G67" s="65"/>
      <c r="H67" s="65"/>
    </row>
    <row r="68" spans="1:8" ht="15">
      <c r="A68" s="57"/>
      <c r="B68" s="2" t="s">
        <v>58</v>
      </c>
      <c r="C68" s="58">
        <f>'Сумма рангов'!X61</f>
        <v>908</v>
      </c>
      <c r="D68" s="58">
        <f t="shared" si="1"/>
        <v>51</v>
      </c>
      <c r="E68" s="60"/>
      <c r="F68" s="68"/>
      <c r="G68" s="65"/>
      <c r="H68" s="65"/>
    </row>
    <row r="69" spans="1:8" ht="15">
      <c r="A69" s="57"/>
      <c r="B69" s="2" t="s">
        <v>59</v>
      </c>
      <c r="C69" s="58">
        <f>'Сумма рангов'!X62</f>
        <v>664</v>
      </c>
      <c r="D69" s="58">
        <f t="shared" si="1"/>
        <v>16</v>
      </c>
      <c r="E69" s="60"/>
      <c r="F69" s="68"/>
      <c r="G69" s="65"/>
      <c r="H69" s="65"/>
    </row>
    <row r="70" spans="1:8" ht="15">
      <c r="A70" s="57"/>
      <c r="B70" s="2" t="s">
        <v>60</v>
      </c>
      <c r="C70" s="58">
        <f>'Сумма рангов'!X63</f>
        <v>1039</v>
      </c>
      <c r="D70" s="58">
        <f t="shared" si="1"/>
        <v>64</v>
      </c>
      <c r="E70" s="60"/>
      <c r="F70" s="68"/>
      <c r="G70" s="65"/>
      <c r="H70" s="65"/>
    </row>
    <row r="71" spans="1:8" ht="15">
      <c r="A71" s="57"/>
      <c r="B71" s="2" t="s">
        <v>61</v>
      </c>
      <c r="C71" s="58">
        <f>'Сумма рангов'!X64</f>
        <v>677</v>
      </c>
      <c r="D71" s="58">
        <f t="shared" si="1"/>
        <v>18</v>
      </c>
      <c r="E71" s="60"/>
      <c r="F71" s="68"/>
      <c r="G71" s="65"/>
      <c r="H71" s="65"/>
    </row>
    <row r="72" spans="1:8" ht="15">
      <c r="A72" s="57"/>
      <c r="B72" s="2" t="s">
        <v>62</v>
      </c>
      <c r="C72" s="58">
        <f>'Сумма рангов'!X65</f>
        <v>480</v>
      </c>
      <c r="D72" s="58">
        <f t="shared" si="1"/>
        <v>6</v>
      </c>
      <c r="E72" s="60"/>
      <c r="F72" s="68"/>
      <c r="G72" s="65"/>
      <c r="H72" s="65"/>
    </row>
    <row r="73" spans="1:8" ht="15">
      <c r="A73" s="57"/>
      <c r="B73" s="2" t="s">
        <v>63</v>
      </c>
      <c r="C73" s="58">
        <f>'Сумма рангов'!X66</f>
        <v>706</v>
      </c>
      <c r="D73" s="58">
        <f t="shared" si="1"/>
        <v>22</v>
      </c>
      <c r="E73" s="60"/>
      <c r="F73" s="68"/>
      <c r="G73" s="65"/>
      <c r="H73" s="65"/>
    </row>
    <row r="74" spans="1:8" ht="15">
      <c r="A74" s="57"/>
      <c r="B74" s="2" t="s">
        <v>64</v>
      </c>
      <c r="C74" s="58">
        <f>'Сумма рангов'!X67</f>
        <v>366</v>
      </c>
      <c r="D74" s="58">
        <f aca="true" t="shared" si="2" ref="D74:D91">RANK(C74,C$10:C$91,1)</f>
        <v>2</v>
      </c>
      <c r="E74" s="60"/>
      <c r="F74" s="68"/>
      <c r="G74" s="65"/>
      <c r="H74" s="65"/>
    </row>
    <row r="75" spans="1:8" ht="15">
      <c r="A75" s="57"/>
      <c r="B75" s="2" t="s">
        <v>65</v>
      </c>
      <c r="C75" s="58">
        <f>'Сумма рангов'!X68</f>
        <v>965</v>
      </c>
      <c r="D75" s="58">
        <f t="shared" si="2"/>
        <v>54</v>
      </c>
      <c r="E75" s="60"/>
      <c r="F75" s="68"/>
      <c r="G75" s="65"/>
      <c r="H75" s="65"/>
    </row>
    <row r="76" spans="1:8" ht="15">
      <c r="A76" s="57"/>
      <c r="B76" s="2" t="s">
        <v>66</v>
      </c>
      <c r="C76" s="58">
        <f>'Сумма рангов'!X69</f>
        <v>788</v>
      </c>
      <c r="D76" s="58">
        <f t="shared" si="2"/>
        <v>31</v>
      </c>
      <c r="E76" s="60"/>
      <c r="F76" s="68"/>
      <c r="G76" s="65"/>
      <c r="H76" s="65"/>
    </row>
    <row r="77" spans="1:8" ht="15">
      <c r="A77" s="57"/>
      <c r="B77" s="2" t="s">
        <v>67</v>
      </c>
      <c r="C77" s="58">
        <f>'Сумма рангов'!X70</f>
        <v>1009</v>
      </c>
      <c r="D77" s="58">
        <f t="shared" si="2"/>
        <v>62</v>
      </c>
      <c r="E77" s="60"/>
      <c r="F77" s="68"/>
      <c r="G77" s="65"/>
      <c r="H77" s="65"/>
    </row>
    <row r="78" spans="1:8" ht="15">
      <c r="A78" s="57"/>
      <c r="B78" s="2" t="s">
        <v>68</v>
      </c>
      <c r="C78" s="58">
        <f>'Сумма рангов'!X71</f>
        <v>898</v>
      </c>
      <c r="D78" s="58">
        <f t="shared" si="2"/>
        <v>48</v>
      </c>
      <c r="E78" s="60"/>
      <c r="F78" s="68"/>
      <c r="G78" s="65"/>
      <c r="H78" s="65"/>
    </row>
    <row r="79" spans="1:8" ht="15">
      <c r="A79" s="57"/>
      <c r="B79" s="2" t="s">
        <v>69</v>
      </c>
      <c r="C79" s="58">
        <f>'Сумма рангов'!X72</f>
        <v>458</v>
      </c>
      <c r="D79" s="58">
        <f t="shared" si="2"/>
        <v>5</v>
      </c>
      <c r="E79" s="60"/>
      <c r="F79" s="68"/>
      <c r="G79" s="65"/>
      <c r="H79" s="65"/>
    </row>
    <row r="80" spans="1:8" ht="15">
      <c r="A80" s="57"/>
      <c r="B80" s="2" t="s">
        <v>70</v>
      </c>
      <c r="C80" s="58">
        <f>'Сумма рангов'!X73</f>
        <v>612</v>
      </c>
      <c r="D80" s="58">
        <f t="shared" si="2"/>
        <v>14</v>
      </c>
      <c r="E80" s="60"/>
      <c r="F80" s="68"/>
      <c r="G80" s="65"/>
      <c r="H80" s="65"/>
    </row>
    <row r="81" spans="1:8" ht="15">
      <c r="A81" s="57"/>
      <c r="B81" s="2" t="s">
        <v>71</v>
      </c>
      <c r="C81" s="58">
        <f>'Сумма рангов'!X74</f>
        <v>502</v>
      </c>
      <c r="D81" s="58">
        <f t="shared" si="2"/>
        <v>7</v>
      </c>
      <c r="E81" s="60"/>
      <c r="F81" s="68"/>
      <c r="G81" s="65"/>
      <c r="H81" s="65"/>
    </row>
    <row r="82" spans="1:8" ht="15">
      <c r="A82" s="57"/>
      <c r="B82" s="2" t="s">
        <v>72</v>
      </c>
      <c r="C82" s="58">
        <f>'Сумма рангов'!X75</f>
        <v>776</v>
      </c>
      <c r="D82" s="58">
        <f t="shared" si="2"/>
        <v>30</v>
      </c>
      <c r="E82" s="60"/>
      <c r="F82" s="68"/>
      <c r="G82" s="65"/>
      <c r="H82" s="65"/>
    </row>
    <row r="83" spans="1:8" ht="15">
      <c r="A83" s="57"/>
      <c r="B83" s="2" t="s">
        <v>73</v>
      </c>
      <c r="C83" s="58">
        <f>'Сумма рангов'!X76</f>
        <v>800</v>
      </c>
      <c r="D83" s="58">
        <f t="shared" si="2"/>
        <v>32</v>
      </c>
      <c r="E83" s="60"/>
      <c r="F83" s="68"/>
      <c r="G83" s="65"/>
      <c r="H83" s="65"/>
    </row>
    <row r="84" spans="1:8" ht="15">
      <c r="A84" s="57"/>
      <c r="B84" s="2" t="s">
        <v>74</v>
      </c>
      <c r="C84" s="58">
        <f>'Сумма рангов'!X77</f>
        <v>807</v>
      </c>
      <c r="D84" s="58">
        <f t="shared" si="2"/>
        <v>34</v>
      </c>
      <c r="E84" s="60"/>
      <c r="F84" s="68"/>
      <c r="G84" s="65"/>
      <c r="H84" s="65"/>
    </row>
    <row r="85" spans="1:8" ht="15">
      <c r="A85" s="57"/>
      <c r="B85" s="2" t="s">
        <v>75</v>
      </c>
      <c r="C85" s="58">
        <f>'Сумма рангов'!X78</f>
        <v>603</v>
      </c>
      <c r="D85" s="58">
        <f t="shared" si="2"/>
        <v>12</v>
      </c>
      <c r="E85" s="60"/>
      <c r="F85" s="68"/>
      <c r="G85" s="65"/>
      <c r="H85" s="65"/>
    </row>
    <row r="86" spans="1:8" ht="15">
      <c r="A86" s="57"/>
      <c r="B86" s="2" t="s">
        <v>76</v>
      </c>
      <c r="C86" s="58">
        <f>'Сумма рангов'!X79</f>
        <v>1117</v>
      </c>
      <c r="D86" s="58">
        <f t="shared" si="2"/>
        <v>74</v>
      </c>
      <c r="E86" s="60"/>
      <c r="F86" s="68"/>
      <c r="G86" s="65"/>
      <c r="H86" s="65"/>
    </row>
    <row r="87" spans="1:8" ht="15">
      <c r="A87" s="57"/>
      <c r="B87" s="2" t="s">
        <v>77</v>
      </c>
      <c r="C87" s="58">
        <f>'Сумма рангов'!X80</f>
        <v>588</v>
      </c>
      <c r="D87" s="58">
        <f t="shared" si="2"/>
        <v>11</v>
      </c>
      <c r="E87" s="60"/>
      <c r="F87" s="68"/>
      <c r="G87" s="65"/>
      <c r="H87" s="65"/>
    </row>
    <row r="88" spans="1:8" ht="15">
      <c r="A88" s="57"/>
      <c r="B88" s="2" t="s">
        <v>78</v>
      </c>
      <c r="C88" s="58">
        <f>'Сумма рангов'!X81</f>
        <v>1238</v>
      </c>
      <c r="D88" s="58">
        <f t="shared" si="2"/>
        <v>79</v>
      </c>
      <c r="E88" s="60"/>
      <c r="F88" s="68"/>
      <c r="G88" s="65"/>
      <c r="H88" s="65"/>
    </row>
    <row r="89" spans="1:8" ht="15">
      <c r="A89" s="57"/>
      <c r="B89" s="2" t="s">
        <v>79</v>
      </c>
      <c r="C89" s="58">
        <f>'Сумма рангов'!X82</f>
        <v>733</v>
      </c>
      <c r="D89" s="58">
        <f t="shared" si="2"/>
        <v>23</v>
      </c>
      <c r="E89" s="60"/>
      <c r="F89" s="68"/>
      <c r="G89" s="65"/>
      <c r="H89" s="65"/>
    </row>
    <row r="90" spans="1:8" ht="15">
      <c r="A90" s="57"/>
      <c r="B90" s="2" t="s">
        <v>80</v>
      </c>
      <c r="C90" s="58">
        <f>'Сумма рангов'!X83</f>
        <v>703</v>
      </c>
      <c r="D90" s="58">
        <f t="shared" si="2"/>
        <v>21</v>
      </c>
      <c r="E90" s="60"/>
      <c r="F90" s="68"/>
      <c r="G90" s="65"/>
      <c r="H90" s="65"/>
    </row>
    <row r="91" spans="1:8" ht="15">
      <c r="A91" s="57"/>
      <c r="B91" s="2" t="s">
        <v>81</v>
      </c>
      <c r="C91" s="58">
        <f>'Сумма рангов'!X84</f>
        <v>757</v>
      </c>
      <c r="D91" s="58">
        <f t="shared" si="2"/>
        <v>25</v>
      </c>
      <c r="E91" s="60"/>
      <c r="F91" s="68"/>
      <c r="G91" s="65"/>
      <c r="H91" s="65"/>
    </row>
    <row r="94" ht="15">
      <c r="I94" s="69"/>
    </row>
    <row r="96" ht="12.75">
      <c r="I96" s="61"/>
    </row>
    <row r="97" ht="12.75">
      <c r="I97" s="66"/>
    </row>
    <row r="98" ht="12.75">
      <c r="I98" s="66"/>
    </row>
    <row r="99" ht="12.75">
      <c r="I99" s="66"/>
    </row>
    <row r="100" ht="12.75">
      <c r="I100" s="66"/>
    </row>
    <row r="101" ht="12.75">
      <c r="I101" s="66"/>
    </row>
    <row r="102" ht="12.75">
      <c r="I102" s="66"/>
    </row>
    <row r="103" ht="12.75">
      <c r="I103" s="66"/>
    </row>
    <row r="104" ht="12.75">
      <c r="I104" s="66"/>
    </row>
  </sheetData>
  <sheetProtection/>
  <mergeCells count="4">
    <mergeCell ref="B6:D6"/>
    <mergeCell ref="G8:H8"/>
    <mergeCell ref="I8:J8"/>
    <mergeCell ref="K8:L8"/>
  </mergeCells>
  <printOptions/>
  <pageMargins left="1.09" right="0.75" top="0.86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L103"/>
  <sheetViews>
    <sheetView zoomScalePageLayoutView="0" workbookViewId="0" topLeftCell="A70">
      <selection activeCell="C12" sqref="C12"/>
    </sheetView>
  </sheetViews>
  <sheetFormatPr defaultColWidth="9.140625" defaultRowHeight="12.75"/>
  <cols>
    <col min="1" max="1" width="4.00390625" style="0" customWidth="1"/>
    <col min="2" max="2" width="24.7109375" style="3" customWidth="1"/>
    <col min="3" max="3" width="13.00390625" style="0" customWidth="1"/>
    <col min="4" max="5" width="10.8515625" style="0" customWidth="1"/>
    <col min="6" max="6" width="7.28125" style="62" customWidth="1"/>
    <col min="7" max="7" width="11.140625" style="62" customWidth="1"/>
    <col min="8" max="8" width="13.7109375" style="62" customWidth="1"/>
    <col min="9" max="9" width="13.421875" style="62" customWidth="1"/>
    <col min="10" max="10" width="13.28125" style="62" customWidth="1"/>
    <col min="11" max="11" width="12.8515625" style="62" customWidth="1"/>
    <col min="12" max="12" width="14.140625" style="62" customWidth="1"/>
  </cols>
  <sheetData>
    <row r="5" spans="1:8" ht="26.25" customHeight="1">
      <c r="A5" s="51"/>
      <c r="B5" s="99" t="s">
        <v>268</v>
      </c>
      <c r="C5" s="99"/>
      <c r="D5" s="99"/>
      <c r="E5" s="59"/>
      <c r="F5" s="63"/>
      <c r="G5" s="63"/>
      <c r="H5" s="63"/>
    </row>
    <row r="6" spans="1:8" ht="17.25" customHeight="1">
      <c r="A6" s="51"/>
      <c r="B6" s="52"/>
      <c r="C6" s="51"/>
      <c r="D6" s="51"/>
      <c r="E6" s="51"/>
      <c r="F6" s="64"/>
      <c r="G6" s="64"/>
      <c r="H6" s="64"/>
    </row>
    <row r="7" spans="1:12" ht="23.25" customHeight="1">
      <c r="A7" s="51"/>
      <c r="B7" s="52"/>
      <c r="C7" s="51"/>
      <c r="D7" s="51"/>
      <c r="E7" s="51"/>
      <c r="F7" s="70"/>
      <c r="G7" s="100"/>
      <c r="H7" s="100"/>
      <c r="I7" s="101"/>
      <c r="J7" s="101"/>
      <c r="K7" s="101"/>
      <c r="L7" s="101"/>
    </row>
    <row r="8" spans="1:12" ht="15">
      <c r="A8" s="53"/>
      <c r="B8" s="54"/>
      <c r="C8" s="56">
        <v>2008</v>
      </c>
      <c r="D8" s="56">
        <v>2009</v>
      </c>
      <c r="E8" s="67"/>
      <c r="F8" s="70"/>
      <c r="G8" s="67"/>
      <c r="H8" s="67"/>
      <c r="I8" s="67"/>
      <c r="J8" s="67"/>
      <c r="K8" s="67"/>
      <c r="L8" s="67"/>
    </row>
    <row r="9" spans="1:8" ht="15">
      <c r="A9" s="57"/>
      <c r="B9" s="2" t="s">
        <v>0</v>
      </c>
      <c r="C9" s="58">
        <v>31</v>
      </c>
      <c r="D9" s="58">
        <v>49</v>
      </c>
      <c r="E9" s="60">
        <f>C9-D9</f>
        <v>-18</v>
      </c>
      <c r="F9" s="68"/>
      <c r="G9" s="65"/>
      <c r="H9" s="65"/>
    </row>
    <row r="10" spans="1:8" ht="15">
      <c r="A10" s="57"/>
      <c r="B10" s="2" t="s">
        <v>1</v>
      </c>
      <c r="C10" s="58">
        <v>9</v>
      </c>
      <c r="D10" s="58">
        <v>9</v>
      </c>
      <c r="E10" s="60">
        <f aca="true" t="shared" si="0" ref="E10:E73">C10-D10</f>
        <v>0</v>
      </c>
      <c r="F10" s="68"/>
      <c r="G10" s="65"/>
      <c r="H10" s="65"/>
    </row>
    <row r="11" spans="1:8" ht="15">
      <c r="A11" s="57"/>
      <c r="B11" s="2" t="s">
        <v>2</v>
      </c>
      <c r="C11" s="58">
        <v>24</v>
      </c>
      <c r="D11" s="58">
        <v>20</v>
      </c>
      <c r="E11" s="60">
        <f t="shared" si="0"/>
        <v>4</v>
      </c>
      <c r="F11" s="68"/>
      <c r="G11" s="65"/>
      <c r="H11" s="65"/>
    </row>
    <row r="12" spans="1:8" ht="15">
      <c r="A12" s="57"/>
      <c r="B12" s="2" t="s">
        <v>3</v>
      </c>
      <c r="C12" s="58">
        <v>45</v>
      </c>
      <c r="D12" s="58">
        <v>42</v>
      </c>
      <c r="E12" s="60">
        <f t="shared" si="0"/>
        <v>3</v>
      </c>
      <c r="F12" s="68"/>
      <c r="G12" s="65"/>
      <c r="H12" s="65"/>
    </row>
    <row r="13" spans="1:8" ht="15">
      <c r="A13" s="57"/>
      <c r="B13" s="2" t="s">
        <v>4</v>
      </c>
      <c r="C13" s="58">
        <v>42</v>
      </c>
      <c r="D13" s="58">
        <v>55</v>
      </c>
      <c r="E13" s="60">
        <f t="shared" si="0"/>
        <v>-13</v>
      </c>
      <c r="F13" s="68"/>
      <c r="G13" s="65"/>
      <c r="H13" s="65"/>
    </row>
    <row r="14" spans="1:8" ht="15">
      <c r="A14" s="57"/>
      <c r="B14" s="2" t="s">
        <v>5</v>
      </c>
      <c r="C14" s="58">
        <v>20</v>
      </c>
      <c r="D14" s="58">
        <v>27</v>
      </c>
      <c r="E14" s="60">
        <f t="shared" si="0"/>
        <v>-7</v>
      </c>
      <c r="F14" s="68"/>
      <c r="G14" s="65"/>
      <c r="H14" s="65"/>
    </row>
    <row r="15" spans="1:8" ht="15">
      <c r="A15" s="57"/>
      <c r="B15" s="2" t="s">
        <v>6</v>
      </c>
      <c r="C15" s="58">
        <v>1</v>
      </c>
      <c r="D15" s="58">
        <v>3</v>
      </c>
      <c r="E15" s="60">
        <f t="shared" si="0"/>
        <v>-2</v>
      </c>
      <c r="F15" s="68"/>
      <c r="G15" s="65"/>
      <c r="H15" s="65"/>
    </row>
    <row r="16" spans="1:8" ht="15">
      <c r="A16" s="57"/>
      <c r="B16" s="2" t="s">
        <v>7</v>
      </c>
      <c r="C16" s="58">
        <v>38</v>
      </c>
      <c r="D16" s="58">
        <v>41</v>
      </c>
      <c r="E16" s="60">
        <f t="shared" si="0"/>
        <v>-3</v>
      </c>
      <c r="F16" s="68"/>
      <c r="G16" s="65"/>
      <c r="H16" s="65"/>
    </row>
    <row r="17" spans="1:8" ht="15">
      <c r="A17" s="57"/>
      <c r="B17" s="2" t="s">
        <v>8</v>
      </c>
      <c r="C17" s="58">
        <v>23</v>
      </c>
      <c r="D17" s="58">
        <v>28</v>
      </c>
      <c r="E17" s="60">
        <f t="shared" si="0"/>
        <v>-5</v>
      </c>
      <c r="F17" s="68"/>
      <c r="G17" s="65"/>
      <c r="H17" s="65"/>
    </row>
    <row r="18" spans="1:8" ht="15">
      <c r="A18" s="57"/>
      <c r="B18" s="2" t="s">
        <v>9</v>
      </c>
      <c r="C18" s="58">
        <v>22</v>
      </c>
      <c r="D18" s="58">
        <v>75</v>
      </c>
      <c r="E18" s="60">
        <f t="shared" si="0"/>
        <v>-53</v>
      </c>
      <c r="F18" s="68"/>
      <c r="G18" s="65"/>
      <c r="H18" s="65"/>
    </row>
    <row r="19" spans="1:8" ht="15">
      <c r="A19" s="57"/>
      <c r="B19" s="2" t="s">
        <v>10</v>
      </c>
      <c r="C19" s="58">
        <v>28</v>
      </c>
      <c r="D19" s="58">
        <v>59</v>
      </c>
      <c r="E19" s="60">
        <f t="shared" si="0"/>
        <v>-31</v>
      </c>
      <c r="F19" s="68"/>
      <c r="G19" s="65"/>
      <c r="H19" s="65"/>
    </row>
    <row r="20" spans="1:8" ht="15">
      <c r="A20" s="57"/>
      <c r="B20" s="2" t="s">
        <v>11</v>
      </c>
      <c r="C20" s="58">
        <v>55</v>
      </c>
      <c r="D20" s="58">
        <v>50</v>
      </c>
      <c r="E20" s="60">
        <f t="shared" si="0"/>
        <v>5</v>
      </c>
      <c r="F20" s="68"/>
      <c r="G20" s="65"/>
      <c r="H20" s="65"/>
    </row>
    <row r="21" spans="1:8" ht="15">
      <c r="A21" s="57"/>
      <c r="B21" s="2" t="s">
        <v>12</v>
      </c>
      <c r="C21" s="58">
        <v>62</v>
      </c>
      <c r="D21" s="58">
        <v>37</v>
      </c>
      <c r="E21" s="60">
        <f t="shared" si="0"/>
        <v>25</v>
      </c>
      <c r="F21" s="68"/>
      <c r="G21" s="65"/>
      <c r="H21" s="65"/>
    </row>
    <row r="22" spans="1:8" ht="15">
      <c r="A22" s="57"/>
      <c r="B22" s="2" t="s">
        <v>13</v>
      </c>
      <c r="C22" s="58">
        <v>11</v>
      </c>
      <c r="D22" s="58">
        <v>40</v>
      </c>
      <c r="E22" s="60">
        <f t="shared" si="0"/>
        <v>-29</v>
      </c>
      <c r="F22" s="68"/>
      <c r="G22" s="65"/>
      <c r="H22" s="65"/>
    </row>
    <row r="23" spans="1:8" ht="15">
      <c r="A23" s="57"/>
      <c r="B23" s="2" t="s">
        <v>15</v>
      </c>
      <c r="C23" s="58">
        <v>18</v>
      </c>
      <c r="D23" s="58">
        <v>55</v>
      </c>
      <c r="E23" s="60">
        <f t="shared" si="0"/>
        <v>-37</v>
      </c>
      <c r="F23" s="68"/>
      <c r="G23" s="65"/>
      <c r="H23" s="65"/>
    </row>
    <row r="24" spans="1:8" ht="15">
      <c r="A24" s="57"/>
      <c r="B24" s="2" t="s">
        <v>14</v>
      </c>
      <c r="C24" s="58">
        <v>77</v>
      </c>
      <c r="D24" s="58">
        <v>82</v>
      </c>
      <c r="E24" s="60">
        <f t="shared" si="0"/>
        <v>-5</v>
      </c>
      <c r="F24" s="68"/>
      <c r="G24" s="65"/>
      <c r="H24" s="65"/>
    </row>
    <row r="25" spans="1:8" ht="15">
      <c r="A25" s="57"/>
      <c r="B25" s="2" t="s">
        <v>16</v>
      </c>
      <c r="C25" s="58">
        <v>70</v>
      </c>
      <c r="D25" s="58">
        <v>52</v>
      </c>
      <c r="E25" s="60">
        <f t="shared" si="0"/>
        <v>18</v>
      </c>
      <c r="F25" s="68"/>
      <c r="G25" s="65"/>
      <c r="H25" s="65"/>
    </row>
    <row r="26" spans="1:8" ht="17.25" customHeight="1">
      <c r="A26" s="57"/>
      <c r="B26" s="2" t="s">
        <v>17</v>
      </c>
      <c r="C26" s="58">
        <v>46</v>
      </c>
      <c r="D26" s="58">
        <v>45</v>
      </c>
      <c r="E26" s="60">
        <f t="shared" si="0"/>
        <v>1</v>
      </c>
      <c r="F26" s="68"/>
      <c r="G26" s="65"/>
      <c r="H26" s="65"/>
    </row>
    <row r="27" spans="1:8" ht="16.5" customHeight="1">
      <c r="A27" s="57"/>
      <c r="B27" s="2" t="s">
        <v>18</v>
      </c>
      <c r="C27" s="58">
        <v>40</v>
      </c>
      <c r="D27" s="58">
        <v>17</v>
      </c>
      <c r="E27" s="60">
        <f t="shared" si="0"/>
        <v>23</v>
      </c>
      <c r="F27" s="68"/>
      <c r="G27" s="65"/>
      <c r="H27" s="65"/>
    </row>
    <row r="28" spans="1:8" ht="15">
      <c r="A28" s="57"/>
      <c r="B28" s="2" t="s">
        <v>19</v>
      </c>
      <c r="C28" s="58">
        <v>33</v>
      </c>
      <c r="D28" s="58">
        <v>10</v>
      </c>
      <c r="E28" s="60">
        <f t="shared" si="0"/>
        <v>23</v>
      </c>
      <c r="F28" s="68"/>
      <c r="G28" s="65"/>
      <c r="H28" s="65"/>
    </row>
    <row r="29" spans="1:8" ht="15">
      <c r="A29" s="57"/>
      <c r="B29" s="2" t="s">
        <v>20</v>
      </c>
      <c r="C29" s="58">
        <v>73</v>
      </c>
      <c r="D29" s="58">
        <v>33</v>
      </c>
      <c r="E29" s="60">
        <f t="shared" si="0"/>
        <v>40</v>
      </c>
      <c r="F29" s="68"/>
      <c r="G29" s="65"/>
      <c r="H29" s="65"/>
    </row>
    <row r="30" spans="1:8" ht="15">
      <c r="A30" s="57"/>
      <c r="B30" s="2" t="s">
        <v>21</v>
      </c>
      <c r="C30" s="58">
        <v>75</v>
      </c>
      <c r="D30" s="58">
        <v>72</v>
      </c>
      <c r="E30" s="60">
        <f t="shared" si="0"/>
        <v>3</v>
      </c>
      <c r="F30" s="68"/>
      <c r="G30" s="65"/>
      <c r="H30" s="65"/>
    </row>
    <row r="31" spans="1:8" ht="15">
      <c r="A31" s="57"/>
      <c r="B31" s="2" t="s">
        <v>22</v>
      </c>
      <c r="C31" s="58">
        <v>67</v>
      </c>
      <c r="D31" s="58">
        <v>71</v>
      </c>
      <c r="E31" s="60">
        <f t="shared" si="0"/>
        <v>-4</v>
      </c>
      <c r="F31" s="68"/>
      <c r="G31" s="65"/>
      <c r="H31" s="65"/>
    </row>
    <row r="32" spans="1:8" ht="15">
      <c r="A32" s="57"/>
      <c r="B32" s="2" t="s">
        <v>23</v>
      </c>
      <c r="C32" s="58">
        <v>59</v>
      </c>
      <c r="D32" s="58">
        <v>66</v>
      </c>
      <c r="E32" s="60">
        <f t="shared" si="0"/>
        <v>-7</v>
      </c>
      <c r="F32" s="68"/>
      <c r="G32" s="65"/>
      <c r="H32" s="65"/>
    </row>
    <row r="33" spans="1:8" ht="15">
      <c r="A33" s="57"/>
      <c r="B33" s="2" t="s">
        <v>24</v>
      </c>
      <c r="C33" s="58">
        <v>32</v>
      </c>
      <c r="D33" s="58">
        <v>55</v>
      </c>
      <c r="E33" s="60">
        <f t="shared" si="0"/>
        <v>-23</v>
      </c>
      <c r="F33" s="68"/>
      <c r="G33" s="65"/>
      <c r="H33" s="65"/>
    </row>
    <row r="34" spans="1:8" ht="15">
      <c r="A34" s="57"/>
      <c r="B34" s="2" t="s">
        <v>25</v>
      </c>
      <c r="C34" s="58">
        <v>66</v>
      </c>
      <c r="D34" s="58">
        <v>58</v>
      </c>
      <c r="E34" s="60">
        <f t="shared" si="0"/>
        <v>8</v>
      </c>
      <c r="F34" s="68"/>
      <c r="G34" s="65"/>
      <c r="H34" s="65"/>
    </row>
    <row r="35" spans="1:8" ht="15">
      <c r="A35" s="57"/>
      <c r="B35" s="2" t="s">
        <v>26</v>
      </c>
      <c r="C35" s="58">
        <v>61</v>
      </c>
      <c r="D35" s="58">
        <v>69</v>
      </c>
      <c r="E35" s="60">
        <f t="shared" si="0"/>
        <v>-8</v>
      </c>
      <c r="F35" s="68"/>
      <c r="G35" s="65"/>
      <c r="H35" s="65"/>
    </row>
    <row r="36" spans="1:8" ht="15">
      <c r="A36" s="57"/>
      <c r="B36" s="2" t="s">
        <v>27</v>
      </c>
      <c r="C36" s="58">
        <v>71</v>
      </c>
      <c r="D36" s="58">
        <v>73</v>
      </c>
      <c r="E36" s="60">
        <f t="shared" si="0"/>
        <v>-2</v>
      </c>
      <c r="F36" s="68"/>
      <c r="G36" s="65"/>
      <c r="H36" s="65"/>
    </row>
    <row r="37" spans="1:8" ht="15">
      <c r="A37" s="57"/>
      <c r="B37" s="2" t="s">
        <v>28</v>
      </c>
      <c r="C37" s="58">
        <v>74</v>
      </c>
      <c r="D37" s="58">
        <v>77</v>
      </c>
      <c r="E37" s="60">
        <f t="shared" si="0"/>
        <v>-3</v>
      </c>
      <c r="F37" s="68"/>
      <c r="G37" s="65"/>
      <c r="H37" s="65"/>
    </row>
    <row r="38" spans="1:8" ht="15">
      <c r="A38" s="57"/>
      <c r="B38" s="2" t="s">
        <v>29</v>
      </c>
      <c r="C38" s="58">
        <v>51</v>
      </c>
      <c r="D38" s="58">
        <v>78</v>
      </c>
      <c r="E38" s="60">
        <f t="shared" si="0"/>
        <v>-27</v>
      </c>
      <c r="F38" s="68"/>
      <c r="G38" s="65"/>
      <c r="H38" s="65"/>
    </row>
    <row r="39" spans="1:8" ht="15">
      <c r="A39" s="57"/>
      <c r="B39" s="2" t="s">
        <v>30</v>
      </c>
      <c r="C39" s="58">
        <v>64</v>
      </c>
      <c r="D39" s="58">
        <v>65</v>
      </c>
      <c r="E39" s="60">
        <f t="shared" si="0"/>
        <v>-1</v>
      </c>
      <c r="F39" s="68"/>
      <c r="G39" s="65"/>
      <c r="H39" s="65"/>
    </row>
    <row r="40" spans="1:8" ht="15">
      <c r="A40" s="57"/>
      <c r="B40" s="2" t="s">
        <v>31</v>
      </c>
      <c r="C40" s="58">
        <v>5</v>
      </c>
      <c r="D40" s="58">
        <v>1</v>
      </c>
      <c r="E40" s="60">
        <f t="shared" si="0"/>
        <v>4</v>
      </c>
      <c r="F40" s="68"/>
      <c r="G40" s="65"/>
      <c r="H40" s="65"/>
    </row>
    <row r="41" spans="1:8" ht="15">
      <c r="A41" s="57"/>
      <c r="B41" s="2" t="s">
        <v>32</v>
      </c>
      <c r="C41" s="58">
        <v>27</v>
      </c>
      <c r="D41" s="58">
        <v>29</v>
      </c>
      <c r="E41" s="60">
        <f t="shared" si="0"/>
        <v>-2</v>
      </c>
      <c r="F41" s="68"/>
      <c r="G41" s="65"/>
      <c r="H41" s="65"/>
    </row>
    <row r="42" spans="1:8" ht="15">
      <c r="A42" s="57"/>
      <c r="B42" s="2" t="s">
        <v>33</v>
      </c>
      <c r="C42" s="58">
        <v>47</v>
      </c>
      <c r="D42" s="58">
        <v>38</v>
      </c>
      <c r="E42" s="60">
        <f t="shared" si="0"/>
        <v>9</v>
      </c>
      <c r="F42" s="68"/>
      <c r="G42" s="65"/>
      <c r="H42" s="65"/>
    </row>
    <row r="43" spans="1:8" ht="15">
      <c r="A43" s="57"/>
      <c r="B43" s="2" t="s">
        <v>34</v>
      </c>
      <c r="C43" s="58">
        <v>82</v>
      </c>
      <c r="D43" s="58">
        <v>80</v>
      </c>
      <c r="E43" s="60">
        <f t="shared" si="0"/>
        <v>2</v>
      </c>
      <c r="F43" s="68"/>
      <c r="G43" s="65"/>
      <c r="H43" s="65"/>
    </row>
    <row r="44" spans="1:8" ht="15">
      <c r="A44" s="57"/>
      <c r="B44" s="2" t="s">
        <v>35</v>
      </c>
      <c r="C44" s="58">
        <v>17</v>
      </c>
      <c r="D44" s="58">
        <v>60</v>
      </c>
      <c r="E44" s="60">
        <f t="shared" si="0"/>
        <v>-43</v>
      </c>
      <c r="F44" s="68"/>
      <c r="G44" s="65"/>
      <c r="H44" s="65"/>
    </row>
    <row r="45" spans="1:8" ht="15">
      <c r="A45" s="57"/>
      <c r="B45" s="2" t="s">
        <v>36</v>
      </c>
      <c r="C45" s="58">
        <v>36</v>
      </c>
      <c r="D45" s="58">
        <v>76</v>
      </c>
      <c r="E45" s="60">
        <f t="shared" si="0"/>
        <v>-40</v>
      </c>
      <c r="F45" s="68"/>
      <c r="G45" s="65"/>
      <c r="H45" s="65"/>
    </row>
    <row r="46" spans="1:8" ht="15">
      <c r="A46" s="57"/>
      <c r="B46" s="2" t="s">
        <v>37</v>
      </c>
      <c r="C46" s="58">
        <v>58</v>
      </c>
      <c r="D46" s="58">
        <v>61</v>
      </c>
      <c r="E46" s="60">
        <f t="shared" si="0"/>
        <v>-3</v>
      </c>
      <c r="F46" s="68"/>
      <c r="G46" s="65"/>
      <c r="H46" s="65"/>
    </row>
    <row r="47" spans="1:8" ht="15">
      <c r="A47" s="57"/>
      <c r="B47" s="2" t="s">
        <v>38</v>
      </c>
      <c r="C47" s="58">
        <v>24</v>
      </c>
      <c r="D47" s="58">
        <v>44</v>
      </c>
      <c r="E47" s="60">
        <f t="shared" si="0"/>
        <v>-20</v>
      </c>
      <c r="F47" s="68"/>
      <c r="G47" s="65"/>
      <c r="H47" s="65"/>
    </row>
    <row r="48" spans="1:8" ht="15">
      <c r="A48" s="57"/>
      <c r="B48" s="2" t="s">
        <v>39</v>
      </c>
      <c r="C48" s="58">
        <v>42</v>
      </c>
      <c r="D48" s="58">
        <v>67</v>
      </c>
      <c r="E48" s="60">
        <f t="shared" si="0"/>
        <v>-25</v>
      </c>
      <c r="F48" s="68"/>
      <c r="G48" s="65"/>
      <c r="H48" s="65"/>
    </row>
    <row r="49" spans="1:8" ht="15">
      <c r="A49" s="57"/>
      <c r="B49" s="2" t="s">
        <v>40</v>
      </c>
      <c r="C49" s="58">
        <v>79</v>
      </c>
      <c r="D49" s="58">
        <v>43</v>
      </c>
      <c r="E49" s="60">
        <f t="shared" si="0"/>
        <v>36</v>
      </c>
      <c r="F49" s="68"/>
      <c r="G49" s="65"/>
      <c r="H49" s="65"/>
    </row>
    <row r="50" spans="1:8" ht="15">
      <c r="A50" s="57"/>
      <c r="B50" s="2" t="s">
        <v>41</v>
      </c>
      <c r="C50" s="58">
        <v>69</v>
      </c>
      <c r="D50" s="58">
        <v>68</v>
      </c>
      <c r="E50" s="60">
        <f t="shared" si="0"/>
        <v>1</v>
      </c>
      <c r="F50" s="68"/>
      <c r="G50" s="65"/>
      <c r="H50" s="65"/>
    </row>
    <row r="51" spans="1:8" ht="15">
      <c r="A51" s="57"/>
      <c r="B51" s="2" t="s">
        <v>42</v>
      </c>
      <c r="C51" s="58">
        <v>81</v>
      </c>
      <c r="D51" s="58">
        <v>81</v>
      </c>
      <c r="E51" s="60">
        <f t="shared" si="0"/>
        <v>0</v>
      </c>
      <c r="F51" s="68"/>
      <c r="G51" s="65"/>
      <c r="H51" s="65"/>
    </row>
    <row r="52" spans="1:8" ht="15">
      <c r="A52" s="57"/>
      <c r="B52" s="2" t="s">
        <v>43</v>
      </c>
      <c r="C52" s="58">
        <v>56</v>
      </c>
      <c r="D52" s="58">
        <v>24</v>
      </c>
      <c r="E52" s="60">
        <f t="shared" si="0"/>
        <v>32</v>
      </c>
      <c r="F52" s="68"/>
      <c r="G52" s="65"/>
      <c r="H52" s="65"/>
    </row>
    <row r="53" spans="1:8" ht="15">
      <c r="A53" s="57"/>
      <c r="B53" s="2" t="s">
        <v>44</v>
      </c>
      <c r="C53" s="58">
        <v>19</v>
      </c>
      <c r="D53" s="58">
        <v>25</v>
      </c>
      <c r="E53" s="60">
        <f t="shared" si="0"/>
        <v>-6</v>
      </c>
      <c r="F53" s="68"/>
      <c r="G53" s="65"/>
      <c r="H53" s="65"/>
    </row>
    <row r="54" spans="1:8" ht="15">
      <c r="A54" s="57"/>
      <c r="B54" s="2" t="s">
        <v>45</v>
      </c>
      <c r="C54" s="58">
        <v>41</v>
      </c>
      <c r="D54" s="58">
        <v>18</v>
      </c>
      <c r="E54" s="60">
        <f t="shared" si="0"/>
        <v>23</v>
      </c>
      <c r="F54" s="68"/>
      <c r="G54" s="65"/>
      <c r="H54" s="65"/>
    </row>
    <row r="55" spans="1:8" ht="15">
      <c r="A55" s="57"/>
      <c r="B55" s="2" t="s">
        <v>46</v>
      </c>
      <c r="C55" s="58">
        <v>68</v>
      </c>
      <c r="D55" s="58">
        <v>63</v>
      </c>
      <c r="E55" s="60">
        <f t="shared" si="0"/>
        <v>5</v>
      </c>
      <c r="F55" s="68"/>
      <c r="G55" s="65"/>
      <c r="H55" s="65"/>
    </row>
    <row r="56" spans="1:8" ht="15">
      <c r="A56" s="57"/>
      <c r="B56" s="2" t="s">
        <v>47</v>
      </c>
      <c r="C56" s="58">
        <v>49</v>
      </c>
      <c r="D56" s="58">
        <v>47</v>
      </c>
      <c r="E56" s="60">
        <f t="shared" si="0"/>
        <v>2</v>
      </c>
      <c r="F56" s="68"/>
      <c r="G56" s="65"/>
      <c r="H56" s="65"/>
    </row>
    <row r="57" spans="1:8" ht="15">
      <c r="A57" s="57"/>
      <c r="B57" s="2" t="s">
        <v>48</v>
      </c>
      <c r="C57" s="58">
        <v>21</v>
      </c>
      <c r="D57" s="58">
        <v>15</v>
      </c>
      <c r="E57" s="60">
        <f t="shared" si="0"/>
        <v>6</v>
      </c>
      <c r="F57" s="68"/>
      <c r="G57" s="65"/>
      <c r="H57" s="65"/>
    </row>
    <row r="58" spans="1:8" ht="15">
      <c r="A58" s="57"/>
      <c r="B58" s="2" t="s">
        <v>49</v>
      </c>
      <c r="C58" s="58">
        <v>44</v>
      </c>
      <c r="D58" s="58">
        <v>39</v>
      </c>
      <c r="E58" s="60">
        <f t="shared" si="0"/>
        <v>5</v>
      </c>
      <c r="F58" s="68"/>
      <c r="G58" s="65"/>
      <c r="H58" s="65"/>
    </row>
    <row r="59" spans="1:8" ht="15">
      <c r="A59" s="57"/>
      <c r="B59" s="2" t="s">
        <v>50</v>
      </c>
      <c r="C59" s="58">
        <v>10</v>
      </c>
      <c r="D59" s="58">
        <v>4</v>
      </c>
      <c r="E59" s="60">
        <f t="shared" si="0"/>
        <v>6</v>
      </c>
      <c r="F59" s="68"/>
      <c r="G59" s="65"/>
      <c r="H59" s="65"/>
    </row>
    <row r="60" spans="1:8" ht="15">
      <c r="A60" s="57"/>
      <c r="B60" s="2" t="s">
        <v>51</v>
      </c>
      <c r="C60" s="58">
        <v>63</v>
      </c>
      <c r="D60" s="58">
        <v>35</v>
      </c>
      <c r="E60" s="60">
        <f t="shared" si="0"/>
        <v>28</v>
      </c>
      <c r="F60" s="68"/>
      <c r="G60" s="65"/>
      <c r="H60" s="65"/>
    </row>
    <row r="61" spans="1:8" ht="15">
      <c r="A61" s="57"/>
      <c r="B61" s="2" t="s">
        <v>52</v>
      </c>
      <c r="C61" s="58">
        <v>48</v>
      </c>
      <c r="D61" s="58">
        <v>36</v>
      </c>
      <c r="E61" s="60">
        <f t="shared" si="0"/>
        <v>12</v>
      </c>
      <c r="F61" s="68"/>
      <c r="G61" s="65"/>
      <c r="H61" s="65"/>
    </row>
    <row r="62" spans="1:8" ht="15">
      <c r="A62" s="57"/>
      <c r="B62" s="2" t="s">
        <v>53</v>
      </c>
      <c r="C62" s="58">
        <v>2</v>
      </c>
      <c r="D62" s="58">
        <v>8</v>
      </c>
      <c r="E62" s="60">
        <f t="shared" si="0"/>
        <v>-6</v>
      </c>
      <c r="F62" s="68"/>
      <c r="G62" s="65"/>
      <c r="H62" s="65"/>
    </row>
    <row r="63" spans="1:8" ht="15">
      <c r="A63" s="57"/>
      <c r="B63" s="2" t="s">
        <v>54</v>
      </c>
      <c r="C63" s="58">
        <v>26</v>
      </c>
      <c r="D63" s="58">
        <v>53</v>
      </c>
      <c r="E63" s="60">
        <f t="shared" si="0"/>
        <v>-27</v>
      </c>
      <c r="F63" s="68"/>
      <c r="G63" s="65"/>
      <c r="H63" s="65"/>
    </row>
    <row r="64" spans="1:8" ht="15">
      <c r="A64" s="57"/>
      <c r="B64" s="2" t="s">
        <v>55</v>
      </c>
      <c r="C64" s="58">
        <v>13</v>
      </c>
      <c r="D64" s="58">
        <v>13</v>
      </c>
      <c r="E64" s="60">
        <f t="shared" si="0"/>
        <v>0</v>
      </c>
      <c r="F64" s="68"/>
      <c r="G64" s="65"/>
      <c r="H64" s="65"/>
    </row>
    <row r="65" spans="1:8" ht="15">
      <c r="A65" s="57"/>
      <c r="B65" s="2" t="s">
        <v>56</v>
      </c>
      <c r="C65" s="58">
        <v>54</v>
      </c>
      <c r="D65" s="58">
        <v>70</v>
      </c>
      <c r="E65" s="60">
        <f t="shared" si="0"/>
        <v>-16</v>
      </c>
      <c r="F65" s="68"/>
      <c r="G65" s="65"/>
      <c r="H65" s="65"/>
    </row>
    <row r="66" spans="1:8" ht="15">
      <c r="A66" s="57"/>
      <c r="B66" s="2" t="s">
        <v>57</v>
      </c>
      <c r="C66" s="58">
        <v>72</v>
      </c>
      <c r="D66" s="58">
        <v>46</v>
      </c>
      <c r="E66" s="60">
        <f t="shared" si="0"/>
        <v>26</v>
      </c>
      <c r="F66" s="68"/>
      <c r="G66" s="65"/>
      <c r="H66" s="65"/>
    </row>
    <row r="67" spans="1:8" ht="15">
      <c r="A67" s="57"/>
      <c r="B67" s="2" t="s">
        <v>58</v>
      </c>
      <c r="C67" s="58">
        <v>53</v>
      </c>
      <c r="D67" s="58">
        <v>51</v>
      </c>
      <c r="E67" s="60">
        <f t="shared" si="0"/>
        <v>2</v>
      </c>
      <c r="F67" s="68"/>
      <c r="G67" s="65"/>
      <c r="H67" s="65"/>
    </row>
    <row r="68" spans="1:8" ht="15">
      <c r="A68" s="57"/>
      <c r="B68" s="2" t="s">
        <v>59</v>
      </c>
      <c r="C68" s="58">
        <v>34</v>
      </c>
      <c r="D68" s="58">
        <v>16</v>
      </c>
      <c r="E68" s="60">
        <f t="shared" si="0"/>
        <v>18</v>
      </c>
      <c r="F68" s="68"/>
      <c r="G68" s="65"/>
      <c r="H68" s="65"/>
    </row>
    <row r="69" spans="1:8" ht="15">
      <c r="A69" s="57"/>
      <c r="B69" s="2" t="s">
        <v>60</v>
      </c>
      <c r="C69" s="58">
        <v>35</v>
      </c>
      <c r="D69" s="58">
        <v>64</v>
      </c>
      <c r="E69" s="60">
        <f t="shared" si="0"/>
        <v>-29</v>
      </c>
      <c r="F69" s="68"/>
      <c r="G69" s="65"/>
      <c r="H69" s="65"/>
    </row>
    <row r="70" spans="1:8" ht="15">
      <c r="A70" s="57"/>
      <c r="B70" s="2" t="s">
        <v>61</v>
      </c>
      <c r="C70" s="58">
        <v>29</v>
      </c>
      <c r="D70" s="58">
        <v>18</v>
      </c>
      <c r="E70" s="60">
        <f t="shared" si="0"/>
        <v>11</v>
      </c>
      <c r="F70" s="68"/>
      <c r="G70" s="65"/>
      <c r="H70" s="65"/>
    </row>
    <row r="71" spans="1:8" ht="15">
      <c r="A71" s="57"/>
      <c r="B71" s="2" t="s">
        <v>62</v>
      </c>
      <c r="C71" s="58">
        <v>11</v>
      </c>
      <c r="D71" s="58">
        <v>6</v>
      </c>
      <c r="E71" s="60">
        <f t="shared" si="0"/>
        <v>5</v>
      </c>
      <c r="F71" s="68"/>
      <c r="G71" s="65"/>
      <c r="H71" s="65"/>
    </row>
    <row r="72" spans="1:8" ht="15">
      <c r="A72" s="57"/>
      <c r="B72" s="2" t="s">
        <v>63</v>
      </c>
      <c r="C72" s="58">
        <v>16</v>
      </c>
      <c r="D72" s="58">
        <v>22</v>
      </c>
      <c r="E72" s="60">
        <f t="shared" si="0"/>
        <v>-6</v>
      </c>
      <c r="F72" s="68"/>
      <c r="G72" s="65"/>
      <c r="H72" s="65"/>
    </row>
    <row r="73" spans="1:8" ht="15">
      <c r="A73" s="57"/>
      <c r="B73" s="2" t="s">
        <v>64</v>
      </c>
      <c r="C73" s="58">
        <v>3</v>
      </c>
      <c r="D73" s="58">
        <v>2</v>
      </c>
      <c r="E73" s="60">
        <f t="shared" si="0"/>
        <v>1</v>
      </c>
      <c r="F73" s="68"/>
      <c r="G73" s="65"/>
      <c r="H73" s="65"/>
    </row>
    <row r="74" spans="1:8" ht="15">
      <c r="A74" s="57"/>
      <c r="B74" s="2" t="s">
        <v>65</v>
      </c>
      <c r="C74" s="58">
        <v>57</v>
      </c>
      <c r="D74" s="58">
        <v>54</v>
      </c>
      <c r="E74" s="60">
        <f aca="true" t="shared" si="1" ref="E74:E90">C74-D74</f>
        <v>3</v>
      </c>
      <c r="F74" s="68"/>
      <c r="G74" s="65"/>
      <c r="H74" s="65"/>
    </row>
    <row r="75" spans="1:8" ht="15">
      <c r="A75" s="57"/>
      <c r="B75" s="2" t="s">
        <v>66</v>
      </c>
      <c r="C75" s="58">
        <v>37</v>
      </c>
      <c r="D75" s="58">
        <v>31</v>
      </c>
      <c r="E75" s="60">
        <f t="shared" si="1"/>
        <v>6</v>
      </c>
      <c r="F75" s="68"/>
      <c r="G75" s="65"/>
      <c r="H75" s="65"/>
    </row>
    <row r="76" spans="1:8" ht="15">
      <c r="A76" s="57"/>
      <c r="B76" s="2" t="s">
        <v>67</v>
      </c>
      <c r="C76" s="58">
        <v>65</v>
      </c>
      <c r="D76" s="58">
        <v>62</v>
      </c>
      <c r="E76" s="60">
        <f t="shared" si="1"/>
        <v>3</v>
      </c>
      <c r="F76" s="68"/>
      <c r="G76" s="65"/>
      <c r="H76" s="65"/>
    </row>
    <row r="77" spans="1:8" ht="15">
      <c r="A77" s="57"/>
      <c r="B77" s="2" t="s">
        <v>68</v>
      </c>
      <c r="C77" s="58">
        <v>76</v>
      </c>
      <c r="D77" s="58">
        <v>48</v>
      </c>
      <c r="E77" s="60">
        <f t="shared" si="1"/>
        <v>28</v>
      </c>
      <c r="F77" s="68"/>
      <c r="G77" s="65"/>
      <c r="H77" s="65"/>
    </row>
    <row r="78" spans="1:8" ht="15">
      <c r="A78" s="57"/>
      <c r="B78" s="2" t="s">
        <v>69</v>
      </c>
      <c r="C78" s="58">
        <v>4</v>
      </c>
      <c r="D78" s="58">
        <v>5</v>
      </c>
      <c r="E78" s="60">
        <f t="shared" si="1"/>
        <v>-1</v>
      </c>
      <c r="F78" s="68"/>
      <c r="G78" s="65"/>
      <c r="H78" s="65"/>
    </row>
    <row r="79" spans="1:8" ht="15">
      <c r="A79" s="57"/>
      <c r="B79" s="2" t="s">
        <v>70</v>
      </c>
      <c r="C79" s="58">
        <v>6</v>
      </c>
      <c r="D79" s="58">
        <v>14</v>
      </c>
      <c r="E79" s="60">
        <f t="shared" si="1"/>
        <v>-8</v>
      </c>
      <c r="F79" s="68"/>
      <c r="G79" s="65"/>
      <c r="H79" s="65"/>
    </row>
    <row r="80" spans="1:8" ht="15">
      <c r="A80" s="57"/>
      <c r="B80" s="2" t="s">
        <v>71</v>
      </c>
      <c r="C80" s="58">
        <v>8</v>
      </c>
      <c r="D80" s="58">
        <v>7</v>
      </c>
      <c r="E80" s="60">
        <f t="shared" si="1"/>
        <v>1</v>
      </c>
      <c r="F80" s="68"/>
      <c r="G80" s="65"/>
      <c r="H80" s="65"/>
    </row>
    <row r="81" spans="1:8" ht="15">
      <c r="A81" s="57"/>
      <c r="B81" s="2" t="s">
        <v>72</v>
      </c>
      <c r="C81" s="58">
        <v>15</v>
      </c>
      <c r="D81" s="58">
        <v>30</v>
      </c>
      <c r="E81" s="60">
        <f t="shared" si="1"/>
        <v>-15</v>
      </c>
      <c r="F81" s="68"/>
      <c r="G81" s="65"/>
      <c r="H81" s="65"/>
    </row>
    <row r="82" spans="1:8" ht="15">
      <c r="A82" s="57"/>
      <c r="B82" s="2" t="s">
        <v>73</v>
      </c>
      <c r="C82" s="58">
        <v>60</v>
      </c>
      <c r="D82" s="58">
        <v>32</v>
      </c>
      <c r="E82" s="60">
        <f t="shared" si="1"/>
        <v>28</v>
      </c>
      <c r="F82" s="68"/>
      <c r="G82" s="65"/>
      <c r="H82" s="65"/>
    </row>
    <row r="83" spans="1:8" ht="15">
      <c r="A83" s="57"/>
      <c r="B83" s="2" t="s">
        <v>74</v>
      </c>
      <c r="C83" s="58">
        <v>14</v>
      </c>
      <c r="D83" s="58">
        <v>34</v>
      </c>
      <c r="E83" s="60">
        <f t="shared" si="1"/>
        <v>-20</v>
      </c>
      <c r="F83" s="68"/>
      <c r="G83" s="65"/>
      <c r="H83" s="65"/>
    </row>
    <row r="84" spans="1:8" ht="15">
      <c r="A84" s="57"/>
      <c r="B84" s="2" t="s">
        <v>75</v>
      </c>
      <c r="C84" s="58">
        <v>7</v>
      </c>
      <c r="D84" s="58">
        <v>12</v>
      </c>
      <c r="E84" s="60">
        <f t="shared" si="1"/>
        <v>-5</v>
      </c>
      <c r="F84" s="68"/>
      <c r="G84" s="65"/>
      <c r="H84" s="65"/>
    </row>
    <row r="85" spans="1:8" ht="15">
      <c r="A85" s="57"/>
      <c r="B85" s="2" t="s">
        <v>76</v>
      </c>
      <c r="C85" s="58">
        <v>78</v>
      </c>
      <c r="D85" s="58">
        <v>74</v>
      </c>
      <c r="E85" s="60">
        <f t="shared" si="1"/>
        <v>4</v>
      </c>
      <c r="F85" s="68"/>
      <c r="G85" s="65"/>
      <c r="H85" s="65"/>
    </row>
    <row r="86" spans="1:8" ht="15">
      <c r="A86" s="57"/>
      <c r="B86" s="2" t="s">
        <v>77</v>
      </c>
      <c r="C86" s="58">
        <v>52</v>
      </c>
      <c r="D86" s="58">
        <v>11</v>
      </c>
      <c r="E86" s="60">
        <f t="shared" si="1"/>
        <v>41</v>
      </c>
      <c r="F86" s="68"/>
      <c r="G86" s="65"/>
      <c r="H86" s="65"/>
    </row>
    <row r="87" spans="1:8" ht="15">
      <c r="A87" s="57"/>
      <c r="B87" s="2" t="s">
        <v>78</v>
      </c>
      <c r="C87" s="58">
        <v>80</v>
      </c>
      <c r="D87" s="58">
        <v>79</v>
      </c>
      <c r="E87" s="60">
        <f t="shared" si="1"/>
        <v>1</v>
      </c>
      <c r="F87" s="68"/>
      <c r="G87" s="65"/>
      <c r="H87" s="65"/>
    </row>
    <row r="88" spans="1:8" ht="15">
      <c r="A88" s="57"/>
      <c r="B88" s="2" t="s">
        <v>79</v>
      </c>
      <c r="C88" s="58">
        <v>39</v>
      </c>
      <c r="D88" s="58">
        <v>23</v>
      </c>
      <c r="E88" s="60">
        <f t="shared" si="1"/>
        <v>16</v>
      </c>
      <c r="F88" s="68"/>
      <c r="G88" s="65"/>
      <c r="H88" s="65"/>
    </row>
    <row r="89" spans="1:8" ht="15">
      <c r="A89" s="57"/>
      <c r="B89" s="2" t="s">
        <v>80</v>
      </c>
      <c r="C89" s="58">
        <v>50</v>
      </c>
      <c r="D89" s="58">
        <v>21</v>
      </c>
      <c r="E89" s="60">
        <f t="shared" si="1"/>
        <v>29</v>
      </c>
      <c r="F89" s="68"/>
      <c r="G89" s="65"/>
      <c r="H89" s="65"/>
    </row>
    <row r="90" spans="1:8" ht="15">
      <c r="A90" s="57"/>
      <c r="B90" s="2" t="s">
        <v>81</v>
      </c>
      <c r="C90" s="58">
        <v>29</v>
      </c>
      <c r="D90" s="58">
        <v>25</v>
      </c>
      <c r="E90" s="60">
        <f t="shared" si="1"/>
        <v>4</v>
      </c>
      <c r="F90" s="68"/>
      <c r="G90" s="65"/>
      <c r="H90" s="65"/>
    </row>
    <row r="93" ht="15">
      <c r="I93" s="69"/>
    </row>
    <row r="95" ht="12.75">
      <c r="I95" s="61"/>
    </row>
    <row r="96" ht="12.75">
      <c r="I96" s="66"/>
    </row>
    <row r="97" ht="12.75">
      <c r="I97" s="66"/>
    </row>
    <row r="98" ht="12.75">
      <c r="I98" s="66"/>
    </row>
    <row r="99" ht="12.75">
      <c r="I99" s="66"/>
    </row>
    <row r="100" ht="12.75">
      <c r="I100" s="66"/>
    </row>
    <row r="101" ht="12.75">
      <c r="I101" s="66"/>
    </row>
    <row r="102" ht="12.75">
      <c r="I102" s="66"/>
    </row>
    <row r="103" ht="12.75">
      <c r="I103" s="66"/>
    </row>
  </sheetData>
  <sheetProtection/>
  <mergeCells count="4">
    <mergeCell ref="B5:D5"/>
    <mergeCell ref="G7:H7"/>
    <mergeCell ref="I7:J7"/>
    <mergeCell ref="K7:L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3:R91"/>
  <sheetViews>
    <sheetView zoomScalePageLayoutView="0" workbookViewId="0" topLeftCell="C50">
      <selection activeCell="H38" sqref="H38"/>
    </sheetView>
  </sheetViews>
  <sheetFormatPr defaultColWidth="9.140625" defaultRowHeight="12.75"/>
  <cols>
    <col min="1" max="1" width="3.57421875" style="0" customWidth="1"/>
    <col min="2" max="2" width="24.28125" style="0" customWidth="1"/>
    <col min="3" max="3" width="30.140625" style="0" customWidth="1"/>
    <col min="4" max="4" width="18.8515625" style="0" customWidth="1"/>
    <col min="5" max="5" width="21.00390625" style="0" customWidth="1"/>
    <col min="6" max="6" width="35.57421875" style="0" customWidth="1"/>
    <col min="7" max="7" width="13.7109375" style="0" customWidth="1"/>
    <col min="8" max="8" width="13.421875" style="0" customWidth="1"/>
    <col min="9" max="10" width="13.57421875" style="0" customWidth="1"/>
    <col min="12" max="12" width="11.140625" style="0" customWidth="1"/>
  </cols>
  <sheetData>
    <row r="3" spans="2:18" ht="21.75" customHeight="1">
      <c r="B3" s="97" t="s">
        <v>83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2:18" ht="18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8" spans="1:12" ht="54" customHeight="1">
      <c r="A8" s="15"/>
      <c r="B8" s="15"/>
      <c r="C8" s="11" t="s">
        <v>132</v>
      </c>
      <c r="D8" s="11" t="s">
        <v>133</v>
      </c>
      <c r="E8" s="11" t="s">
        <v>131</v>
      </c>
      <c r="F8" s="12" t="s">
        <v>103</v>
      </c>
      <c r="G8" s="11" t="s">
        <v>143</v>
      </c>
      <c r="H8" s="13" t="s">
        <v>113</v>
      </c>
      <c r="I8" s="13" t="s">
        <v>114</v>
      </c>
      <c r="J8" s="13" t="s">
        <v>115</v>
      </c>
      <c r="K8" s="13" t="s">
        <v>124</v>
      </c>
      <c r="L8" s="13" t="s">
        <v>125</v>
      </c>
    </row>
    <row r="9" spans="1:12" ht="12.75">
      <c r="A9" s="5">
        <v>1</v>
      </c>
      <c r="B9" s="6" t="s">
        <v>0</v>
      </c>
      <c r="C9" s="8">
        <v>4</v>
      </c>
      <c r="D9" s="21">
        <v>3</v>
      </c>
      <c r="E9" s="21">
        <v>0</v>
      </c>
      <c r="F9" s="8">
        <v>0</v>
      </c>
      <c r="G9" s="8">
        <f aca="true" t="shared" si="0" ref="G9:G40">D9-E9+C9</f>
        <v>7</v>
      </c>
      <c r="H9" s="37">
        <f>(D9+F9)/'П 1'!C9</f>
        <v>0.25</v>
      </c>
      <c r="I9" s="8">
        <v>7</v>
      </c>
      <c r="J9" s="9">
        <f>I9/G9</f>
        <v>1</v>
      </c>
      <c r="K9" s="9">
        <f aca="true" t="shared" si="1" ref="K9:K40">H9*J9</f>
        <v>0.25</v>
      </c>
      <c r="L9" s="8">
        <f>RANK(K9,K$9:K$90,0)</f>
        <v>12</v>
      </c>
    </row>
    <row r="10" spans="1:12" ht="12.75">
      <c r="A10" s="1">
        <v>2</v>
      </c>
      <c r="B10" s="2" t="s">
        <v>1</v>
      </c>
      <c r="C10" s="8">
        <v>0</v>
      </c>
      <c r="D10" s="21">
        <v>12</v>
      </c>
      <c r="E10" s="21">
        <v>0</v>
      </c>
      <c r="F10" s="8">
        <v>1</v>
      </c>
      <c r="G10" s="8">
        <f t="shared" si="0"/>
        <v>12</v>
      </c>
      <c r="H10" s="37">
        <f>(D10+F10)/'П 1'!C10</f>
        <v>0.3333333333333333</v>
      </c>
      <c r="I10" s="8">
        <v>14</v>
      </c>
      <c r="J10" s="9">
        <f aca="true" t="shared" si="2" ref="J10:J73">I10/G10</f>
        <v>1.1666666666666667</v>
      </c>
      <c r="K10" s="9">
        <f t="shared" si="1"/>
        <v>0.3888888888888889</v>
      </c>
      <c r="L10" s="8">
        <f aca="true" t="shared" si="3" ref="L10:L73">RANK(K10,K$9:K$90,0)</f>
        <v>3</v>
      </c>
    </row>
    <row r="11" spans="1:12" s="31" customFormat="1" ht="12.75">
      <c r="A11" s="71">
        <v>3</v>
      </c>
      <c r="B11" s="72" t="s">
        <v>2</v>
      </c>
      <c r="C11" s="21">
        <v>0</v>
      </c>
      <c r="D11" s="21">
        <v>1</v>
      </c>
      <c r="E11" s="21">
        <v>0</v>
      </c>
      <c r="F11" s="21">
        <v>0</v>
      </c>
      <c r="G11" s="21">
        <f t="shared" si="0"/>
        <v>1</v>
      </c>
      <c r="H11" s="37">
        <f>(D11+F11)/'П 1'!C11</f>
        <v>0.07272727272727272</v>
      </c>
      <c r="I11" s="21">
        <v>1</v>
      </c>
      <c r="J11" s="9">
        <f t="shared" si="2"/>
        <v>1</v>
      </c>
      <c r="K11" s="22">
        <f t="shared" si="1"/>
        <v>0.07272727272727272</v>
      </c>
      <c r="L11" s="8">
        <f t="shared" si="3"/>
        <v>44</v>
      </c>
    </row>
    <row r="12" spans="1:12" ht="12.75">
      <c r="A12" s="1">
        <v>4</v>
      </c>
      <c r="B12" s="2" t="s">
        <v>3</v>
      </c>
      <c r="C12" s="8">
        <v>1</v>
      </c>
      <c r="D12" s="21">
        <v>4</v>
      </c>
      <c r="E12" s="21">
        <v>0</v>
      </c>
      <c r="F12" s="21">
        <v>0</v>
      </c>
      <c r="G12" s="8">
        <f t="shared" si="0"/>
        <v>5</v>
      </c>
      <c r="H12" s="37">
        <f>(D12+F12)/'П 1'!C12</f>
        <v>0.17781025453659724</v>
      </c>
      <c r="I12" s="8">
        <v>5</v>
      </c>
      <c r="J12" s="9">
        <f t="shared" si="2"/>
        <v>1</v>
      </c>
      <c r="K12" s="9">
        <f t="shared" si="1"/>
        <v>0.17781025453659724</v>
      </c>
      <c r="L12" s="8">
        <f t="shared" si="3"/>
        <v>18</v>
      </c>
    </row>
    <row r="13" spans="1:12" s="31" customFormat="1" ht="12.75">
      <c r="A13" s="71">
        <v>5</v>
      </c>
      <c r="B13" s="72" t="s">
        <v>4</v>
      </c>
      <c r="C13" s="21">
        <v>1</v>
      </c>
      <c r="D13" s="16">
        <v>0</v>
      </c>
      <c r="E13" s="16">
        <v>0</v>
      </c>
      <c r="F13" s="16">
        <v>0</v>
      </c>
      <c r="G13" s="16">
        <f t="shared" si="0"/>
        <v>1</v>
      </c>
      <c r="H13" s="42">
        <f>(D13+F13)/'П 1'!C13</f>
        <v>0</v>
      </c>
      <c r="I13" s="16">
        <v>0</v>
      </c>
      <c r="J13" s="18">
        <f t="shared" si="2"/>
        <v>0</v>
      </c>
      <c r="K13" s="18">
        <f t="shared" si="1"/>
        <v>0</v>
      </c>
      <c r="L13" s="16">
        <v>82</v>
      </c>
    </row>
    <row r="14" spans="1:12" s="31" customFormat="1" ht="12.75">
      <c r="A14" s="71">
        <v>6</v>
      </c>
      <c r="B14" s="72" t="s">
        <v>5</v>
      </c>
      <c r="C14" s="21">
        <v>1</v>
      </c>
      <c r="D14" s="21">
        <v>1</v>
      </c>
      <c r="E14" s="21">
        <v>0</v>
      </c>
      <c r="F14" s="21">
        <v>1</v>
      </c>
      <c r="G14" s="21">
        <f t="shared" si="0"/>
        <v>2</v>
      </c>
      <c r="H14" s="37">
        <f>(D14+F14)/'П 1'!C14</f>
        <v>0.08</v>
      </c>
      <c r="I14" s="21">
        <v>2</v>
      </c>
      <c r="J14" s="9">
        <f t="shared" si="2"/>
        <v>1</v>
      </c>
      <c r="K14" s="22">
        <f t="shared" si="1"/>
        <v>0.08</v>
      </c>
      <c r="L14" s="8">
        <f t="shared" si="3"/>
        <v>41</v>
      </c>
    </row>
    <row r="15" spans="1:12" ht="12.75">
      <c r="A15" s="1">
        <v>7</v>
      </c>
      <c r="B15" s="2" t="s">
        <v>6</v>
      </c>
      <c r="C15" s="8">
        <v>1</v>
      </c>
      <c r="D15" s="21">
        <v>15</v>
      </c>
      <c r="E15" s="21">
        <v>2</v>
      </c>
      <c r="F15" s="21">
        <v>0</v>
      </c>
      <c r="G15" s="8">
        <f t="shared" si="0"/>
        <v>14</v>
      </c>
      <c r="H15" s="37">
        <f>(D15+F15)/'П 1'!C15</f>
        <v>0.3191489361702128</v>
      </c>
      <c r="I15" s="8">
        <v>13</v>
      </c>
      <c r="J15" s="9">
        <f t="shared" si="2"/>
        <v>0.9285714285714286</v>
      </c>
      <c r="K15" s="9">
        <f t="shared" si="1"/>
        <v>0.29635258358662614</v>
      </c>
      <c r="L15" s="8">
        <f t="shared" si="3"/>
        <v>7</v>
      </c>
    </row>
    <row r="16" spans="1:12" ht="12.75">
      <c r="A16" s="1">
        <v>8</v>
      </c>
      <c r="B16" s="2" t="s">
        <v>7</v>
      </c>
      <c r="C16" s="8">
        <v>0</v>
      </c>
      <c r="D16" s="21">
        <v>2</v>
      </c>
      <c r="E16" s="21">
        <v>0</v>
      </c>
      <c r="F16" s="21">
        <v>1</v>
      </c>
      <c r="G16" s="8">
        <f t="shared" si="0"/>
        <v>2</v>
      </c>
      <c r="H16" s="37">
        <f>(D16+F16)/'П 1'!C16</f>
        <v>0.08571428571428572</v>
      </c>
      <c r="I16" s="8">
        <v>1</v>
      </c>
      <c r="J16" s="9">
        <f t="shared" si="2"/>
        <v>0.5</v>
      </c>
      <c r="K16" s="9">
        <f t="shared" si="1"/>
        <v>0.04285714285714286</v>
      </c>
      <c r="L16" s="8">
        <f t="shared" si="3"/>
        <v>54</v>
      </c>
    </row>
    <row r="17" spans="1:12" ht="12.75">
      <c r="A17" s="1">
        <v>9</v>
      </c>
      <c r="B17" s="2" t="s">
        <v>8</v>
      </c>
      <c r="C17" s="8">
        <v>0</v>
      </c>
      <c r="D17" s="21">
        <v>2</v>
      </c>
      <c r="E17" s="21">
        <v>0</v>
      </c>
      <c r="F17" s="21">
        <v>0</v>
      </c>
      <c r="G17" s="8">
        <f t="shared" si="0"/>
        <v>2</v>
      </c>
      <c r="H17" s="37">
        <f>(D17+F17)/'П 1'!C17</f>
        <v>0.06896551724137931</v>
      </c>
      <c r="I17" s="8">
        <v>1</v>
      </c>
      <c r="J17" s="9">
        <f t="shared" si="2"/>
        <v>0.5</v>
      </c>
      <c r="K17" s="9">
        <f t="shared" si="1"/>
        <v>0.034482758620689655</v>
      </c>
      <c r="L17" s="8">
        <f t="shared" si="3"/>
        <v>58</v>
      </c>
    </row>
    <row r="18" spans="1:12" s="31" customFormat="1" ht="12.75">
      <c r="A18" s="71">
        <v>10</v>
      </c>
      <c r="B18" s="72" t="s">
        <v>9</v>
      </c>
      <c r="C18" s="21">
        <v>1</v>
      </c>
      <c r="D18" s="16">
        <v>0</v>
      </c>
      <c r="E18" s="16">
        <v>0</v>
      </c>
      <c r="F18" s="16">
        <v>0</v>
      </c>
      <c r="G18" s="16">
        <f t="shared" si="0"/>
        <v>1</v>
      </c>
      <c r="H18" s="42">
        <f>(D18+F18)/'П 1'!C18</f>
        <v>0</v>
      </c>
      <c r="I18" s="16">
        <v>0</v>
      </c>
      <c r="J18" s="18">
        <f t="shared" si="2"/>
        <v>0</v>
      </c>
      <c r="K18" s="18">
        <f t="shared" si="1"/>
        <v>0</v>
      </c>
      <c r="L18" s="16">
        <v>82</v>
      </c>
    </row>
    <row r="19" spans="1:12" s="31" customFormat="1" ht="12.75">
      <c r="A19" s="71">
        <v>11</v>
      </c>
      <c r="B19" s="72" t="s">
        <v>10</v>
      </c>
      <c r="C19" s="21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42">
        <f>(D19+F19)/'П 1'!C19</f>
        <v>0</v>
      </c>
      <c r="I19" s="16">
        <v>0</v>
      </c>
      <c r="J19" s="18">
        <v>0</v>
      </c>
      <c r="K19" s="18">
        <f t="shared" si="1"/>
        <v>0</v>
      </c>
      <c r="L19" s="16">
        <v>82</v>
      </c>
    </row>
    <row r="20" spans="1:12" ht="12.75">
      <c r="A20" s="1">
        <v>12</v>
      </c>
      <c r="B20" s="2" t="s">
        <v>11</v>
      </c>
      <c r="C20" s="8">
        <v>1</v>
      </c>
      <c r="D20" s="21">
        <v>4</v>
      </c>
      <c r="E20" s="21">
        <v>0</v>
      </c>
      <c r="F20" s="21">
        <v>0</v>
      </c>
      <c r="G20" s="8">
        <f t="shared" si="0"/>
        <v>5</v>
      </c>
      <c r="H20" s="37">
        <f>(D20+F20)/'П 1'!C20</f>
        <v>0.09302325581395349</v>
      </c>
      <c r="I20" s="8">
        <v>5</v>
      </c>
      <c r="J20" s="9">
        <f t="shared" si="2"/>
        <v>1</v>
      </c>
      <c r="K20" s="9">
        <f t="shared" si="1"/>
        <v>0.09302325581395349</v>
      </c>
      <c r="L20" s="8">
        <f t="shared" si="3"/>
        <v>38</v>
      </c>
    </row>
    <row r="21" spans="1:12" s="31" customFormat="1" ht="12.75">
      <c r="A21" s="71">
        <v>13</v>
      </c>
      <c r="B21" s="72" t="s">
        <v>12</v>
      </c>
      <c r="C21" s="21">
        <v>0</v>
      </c>
      <c r="D21" s="21">
        <v>2</v>
      </c>
      <c r="E21" s="21">
        <v>0</v>
      </c>
      <c r="F21" s="21">
        <v>0</v>
      </c>
      <c r="G21" s="21">
        <f t="shared" si="0"/>
        <v>2</v>
      </c>
      <c r="H21" s="37">
        <f>(D21+F21)/'П 1'!C21</f>
        <v>0.05714285714285714</v>
      </c>
      <c r="I21" s="21">
        <v>2</v>
      </c>
      <c r="J21" s="9">
        <f t="shared" si="2"/>
        <v>1</v>
      </c>
      <c r="K21" s="22">
        <f t="shared" si="1"/>
        <v>0.05714285714285714</v>
      </c>
      <c r="L21" s="8">
        <f t="shared" si="3"/>
        <v>48</v>
      </c>
    </row>
    <row r="22" spans="1:12" ht="12.75">
      <c r="A22" s="1">
        <v>14</v>
      </c>
      <c r="B22" s="2" t="s">
        <v>13</v>
      </c>
      <c r="C22" s="8">
        <v>2</v>
      </c>
      <c r="D22" s="21">
        <v>10</v>
      </c>
      <c r="E22" s="21">
        <v>0</v>
      </c>
      <c r="F22" s="21">
        <v>0</v>
      </c>
      <c r="G22" s="8">
        <f t="shared" si="0"/>
        <v>12</v>
      </c>
      <c r="H22" s="37">
        <f>(D22+F22)/'П 1'!C22</f>
        <v>0.2631578947368421</v>
      </c>
      <c r="I22" s="8">
        <v>12</v>
      </c>
      <c r="J22" s="9">
        <f t="shared" si="2"/>
        <v>1</v>
      </c>
      <c r="K22" s="9">
        <f t="shared" si="1"/>
        <v>0.2631578947368421</v>
      </c>
      <c r="L22" s="8">
        <f t="shared" si="3"/>
        <v>11</v>
      </c>
    </row>
    <row r="23" spans="1:12" ht="12.75">
      <c r="A23" s="1">
        <v>15</v>
      </c>
      <c r="B23" s="2" t="s">
        <v>15</v>
      </c>
      <c r="C23" s="8">
        <v>0</v>
      </c>
      <c r="D23" s="21">
        <v>1</v>
      </c>
      <c r="E23" s="21">
        <v>0</v>
      </c>
      <c r="F23" s="21">
        <v>0</v>
      </c>
      <c r="G23" s="8">
        <f t="shared" si="0"/>
        <v>1</v>
      </c>
      <c r="H23" s="37">
        <f>(D23+F23)/'П 1'!C23</f>
        <v>0.030303030303030304</v>
      </c>
      <c r="I23" s="8">
        <v>1</v>
      </c>
      <c r="J23" s="9">
        <f t="shared" si="2"/>
        <v>1</v>
      </c>
      <c r="K23" s="9">
        <f t="shared" si="1"/>
        <v>0.030303030303030304</v>
      </c>
      <c r="L23" s="8">
        <f t="shared" si="3"/>
        <v>60</v>
      </c>
    </row>
    <row r="24" spans="1:12" s="31" customFormat="1" ht="12.75">
      <c r="A24" s="71">
        <v>16</v>
      </c>
      <c r="B24" s="72" t="s">
        <v>14</v>
      </c>
      <c r="C24" s="21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42">
        <f>(D24+F24)/'П 1'!C24</f>
        <v>0</v>
      </c>
      <c r="I24" s="16">
        <v>0</v>
      </c>
      <c r="J24" s="18">
        <v>0</v>
      </c>
      <c r="K24" s="18">
        <f t="shared" si="1"/>
        <v>0</v>
      </c>
      <c r="L24" s="16">
        <v>82</v>
      </c>
    </row>
    <row r="25" spans="1:12" s="31" customFormat="1" ht="12.75">
      <c r="A25" s="71">
        <v>17</v>
      </c>
      <c r="B25" s="72" t="s">
        <v>16</v>
      </c>
      <c r="C25" s="21">
        <v>0</v>
      </c>
      <c r="D25" s="21">
        <v>3</v>
      </c>
      <c r="E25" s="21">
        <v>3</v>
      </c>
      <c r="F25" s="21">
        <v>0</v>
      </c>
      <c r="G25" s="21">
        <f t="shared" si="0"/>
        <v>0</v>
      </c>
      <c r="H25" s="37">
        <f>(D25+F25)/'П 1'!C25</f>
        <v>0.13941940412528647</v>
      </c>
      <c r="I25" s="21">
        <v>0</v>
      </c>
      <c r="J25" s="9">
        <v>0</v>
      </c>
      <c r="K25" s="22">
        <f t="shared" si="1"/>
        <v>0</v>
      </c>
      <c r="L25" s="8">
        <f t="shared" si="3"/>
        <v>61</v>
      </c>
    </row>
    <row r="26" spans="1:12" s="31" customFormat="1" ht="12.75">
      <c r="A26" s="71">
        <v>18</v>
      </c>
      <c r="B26" s="72" t="s">
        <v>17</v>
      </c>
      <c r="C26" s="21">
        <v>0</v>
      </c>
      <c r="D26" s="21">
        <v>1</v>
      </c>
      <c r="E26" s="21">
        <v>1</v>
      </c>
      <c r="F26" s="21">
        <v>0</v>
      </c>
      <c r="G26" s="21">
        <f t="shared" si="0"/>
        <v>0</v>
      </c>
      <c r="H26" s="37">
        <f>(D26+F26)/'П 1'!C26</f>
        <v>0.041666666666666664</v>
      </c>
      <c r="I26" s="21">
        <v>0</v>
      </c>
      <c r="J26" s="9">
        <v>0</v>
      </c>
      <c r="K26" s="22">
        <f t="shared" si="1"/>
        <v>0</v>
      </c>
      <c r="L26" s="8">
        <f t="shared" si="3"/>
        <v>61</v>
      </c>
    </row>
    <row r="27" spans="1:12" ht="12.75">
      <c r="A27" s="1">
        <v>19</v>
      </c>
      <c r="B27" s="2" t="s">
        <v>18</v>
      </c>
      <c r="C27" s="8">
        <v>1</v>
      </c>
      <c r="D27" s="21">
        <v>10</v>
      </c>
      <c r="E27" s="21">
        <v>7</v>
      </c>
      <c r="F27" s="21">
        <v>0</v>
      </c>
      <c r="G27" s="8">
        <f t="shared" si="0"/>
        <v>4</v>
      </c>
      <c r="H27" s="37">
        <f>(D27+F27)/'П 1'!C27</f>
        <v>0.23776952641521723</v>
      </c>
      <c r="I27" s="8">
        <v>3</v>
      </c>
      <c r="J27" s="9">
        <f t="shared" si="2"/>
        <v>0.75</v>
      </c>
      <c r="K27" s="9">
        <f t="shared" si="1"/>
        <v>0.17832714481141293</v>
      </c>
      <c r="L27" s="8">
        <f t="shared" si="3"/>
        <v>17</v>
      </c>
    </row>
    <row r="28" spans="1:12" ht="12.75">
      <c r="A28" s="1">
        <v>20</v>
      </c>
      <c r="B28" s="2" t="s">
        <v>19</v>
      </c>
      <c r="C28" s="8">
        <v>0</v>
      </c>
      <c r="D28" s="21">
        <v>5</v>
      </c>
      <c r="E28" s="21">
        <v>0</v>
      </c>
      <c r="F28" s="21">
        <v>0</v>
      </c>
      <c r="G28" s="8">
        <f t="shared" si="0"/>
        <v>5</v>
      </c>
      <c r="H28" s="37">
        <f>(D28+F28)/'П 1'!C28</f>
        <v>0.25</v>
      </c>
      <c r="I28" s="8">
        <v>5</v>
      </c>
      <c r="J28" s="9">
        <f t="shared" si="2"/>
        <v>1</v>
      </c>
      <c r="K28" s="9">
        <f t="shared" si="1"/>
        <v>0.25</v>
      </c>
      <c r="L28" s="8">
        <f t="shared" si="3"/>
        <v>12</v>
      </c>
    </row>
    <row r="29" spans="1:12" ht="12.75">
      <c r="A29" s="1">
        <v>21</v>
      </c>
      <c r="B29" s="2" t="s">
        <v>20</v>
      </c>
      <c r="C29" s="8">
        <v>0</v>
      </c>
      <c r="D29" s="21">
        <v>3</v>
      </c>
      <c r="E29" s="21">
        <v>1</v>
      </c>
      <c r="F29" s="21">
        <v>0</v>
      </c>
      <c r="G29" s="8">
        <f t="shared" si="0"/>
        <v>2</v>
      </c>
      <c r="H29" s="37">
        <f>(D29+F29)/'П 1'!C29</f>
        <v>0.125</v>
      </c>
      <c r="I29" s="8">
        <v>2</v>
      </c>
      <c r="J29" s="9">
        <f t="shared" si="2"/>
        <v>1</v>
      </c>
      <c r="K29" s="9">
        <f t="shared" si="1"/>
        <v>0.125</v>
      </c>
      <c r="L29" s="8">
        <f t="shared" si="3"/>
        <v>28</v>
      </c>
    </row>
    <row r="30" spans="1:12" s="31" customFormat="1" ht="12.75">
      <c r="A30" s="71">
        <v>22</v>
      </c>
      <c r="B30" s="72" t="s">
        <v>21</v>
      </c>
      <c r="C30" s="21">
        <v>2</v>
      </c>
      <c r="D30" s="16">
        <v>0</v>
      </c>
      <c r="E30" s="16">
        <v>0</v>
      </c>
      <c r="F30" s="16">
        <v>0</v>
      </c>
      <c r="G30" s="16">
        <f t="shared" si="0"/>
        <v>2</v>
      </c>
      <c r="H30" s="42">
        <f>(D30+F30)/'П 1'!C30</f>
        <v>0</v>
      </c>
      <c r="I30" s="16">
        <v>0</v>
      </c>
      <c r="J30" s="18">
        <f t="shared" si="2"/>
        <v>0</v>
      </c>
      <c r="K30" s="18">
        <f t="shared" si="1"/>
        <v>0</v>
      </c>
      <c r="L30" s="16">
        <v>82</v>
      </c>
    </row>
    <row r="31" spans="1:12" ht="12.75">
      <c r="A31" s="1">
        <v>23</v>
      </c>
      <c r="B31" s="2" t="s">
        <v>22</v>
      </c>
      <c r="C31" s="8">
        <v>0</v>
      </c>
      <c r="D31" s="21">
        <v>4</v>
      </c>
      <c r="E31" s="21">
        <v>1</v>
      </c>
      <c r="F31" s="21">
        <v>0</v>
      </c>
      <c r="G31" s="8">
        <f t="shared" si="0"/>
        <v>3</v>
      </c>
      <c r="H31" s="37">
        <f>(D31+F31)/'П 1'!C31</f>
        <v>0.16666666666666666</v>
      </c>
      <c r="I31" s="8">
        <v>1</v>
      </c>
      <c r="J31" s="9">
        <f t="shared" si="2"/>
        <v>0.3333333333333333</v>
      </c>
      <c r="K31" s="9">
        <f t="shared" si="1"/>
        <v>0.05555555555555555</v>
      </c>
      <c r="L31" s="8">
        <f t="shared" si="3"/>
        <v>49</v>
      </c>
    </row>
    <row r="32" spans="1:12" s="31" customFormat="1" ht="12.75">
      <c r="A32" s="71">
        <v>24</v>
      </c>
      <c r="B32" s="72" t="s">
        <v>23</v>
      </c>
      <c r="C32" s="21">
        <v>0</v>
      </c>
      <c r="D32" s="16">
        <v>0</v>
      </c>
      <c r="E32" s="16">
        <v>0</v>
      </c>
      <c r="F32" s="16">
        <v>0</v>
      </c>
      <c r="G32" s="16">
        <f t="shared" si="0"/>
        <v>0</v>
      </c>
      <c r="H32" s="42">
        <f>(D32+F32)/'П 1'!C32</f>
        <v>0</v>
      </c>
      <c r="I32" s="16">
        <v>0</v>
      </c>
      <c r="J32" s="18">
        <v>0</v>
      </c>
      <c r="K32" s="18">
        <f t="shared" si="1"/>
        <v>0</v>
      </c>
      <c r="L32" s="16">
        <v>82</v>
      </c>
    </row>
    <row r="33" spans="1:12" ht="12.75">
      <c r="A33" s="1">
        <v>25</v>
      </c>
      <c r="B33" s="2" t="s">
        <v>24</v>
      </c>
      <c r="C33" s="8">
        <v>0</v>
      </c>
      <c r="D33" s="21">
        <v>1</v>
      </c>
      <c r="E33" s="21">
        <v>0</v>
      </c>
      <c r="F33" s="21">
        <v>0</v>
      </c>
      <c r="G33" s="8">
        <f t="shared" si="0"/>
        <v>1</v>
      </c>
      <c r="H33" s="37">
        <f>(D33+F33)/'П 1'!C33</f>
        <v>0.058823529411764705</v>
      </c>
      <c r="I33" s="8">
        <v>1</v>
      </c>
      <c r="J33" s="9">
        <f t="shared" si="2"/>
        <v>1</v>
      </c>
      <c r="K33" s="9">
        <f t="shared" si="1"/>
        <v>0.058823529411764705</v>
      </c>
      <c r="L33" s="8">
        <f t="shared" si="3"/>
        <v>47</v>
      </c>
    </row>
    <row r="34" spans="1:12" ht="12.75">
      <c r="A34" s="1">
        <v>26</v>
      </c>
      <c r="B34" s="2" t="s">
        <v>25</v>
      </c>
      <c r="C34" s="8">
        <v>0</v>
      </c>
      <c r="D34" s="21">
        <v>3</v>
      </c>
      <c r="E34" s="21">
        <v>1</v>
      </c>
      <c r="F34" s="21">
        <v>1</v>
      </c>
      <c r="G34" s="8">
        <f t="shared" si="0"/>
        <v>2</v>
      </c>
      <c r="H34" s="37">
        <f>(D34+F34)/'П 1'!C34</f>
        <v>0.20916905444126074</v>
      </c>
      <c r="I34" s="8">
        <v>1</v>
      </c>
      <c r="J34" s="9">
        <f t="shared" si="2"/>
        <v>0.5</v>
      </c>
      <c r="K34" s="9">
        <f t="shared" si="1"/>
        <v>0.10458452722063037</v>
      </c>
      <c r="L34" s="8">
        <f t="shared" si="3"/>
        <v>35</v>
      </c>
    </row>
    <row r="35" spans="1:12" ht="12.75">
      <c r="A35" s="1">
        <v>27</v>
      </c>
      <c r="B35" s="2" t="s">
        <v>26</v>
      </c>
      <c r="C35" s="8">
        <v>0</v>
      </c>
      <c r="D35" s="21">
        <v>2</v>
      </c>
      <c r="E35" s="21">
        <v>1</v>
      </c>
      <c r="F35" s="21">
        <v>0</v>
      </c>
      <c r="G35" s="8">
        <f t="shared" si="0"/>
        <v>1</v>
      </c>
      <c r="H35" s="37">
        <f>(D35+F35)/'П 1'!C35</f>
        <v>0.043478260869565216</v>
      </c>
      <c r="I35" s="8">
        <v>1</v>
      </c>
      <c r="J35" s="9">
        <f t="shared" si="2"/>
        <v>1</v>
      </c>
      <c r="K35" s="9">
        <f t="shared" si="1"/>
        <v>0.043478260869565216</v>
      </c>
      <c r="L35" s="8">
        <f t="shared" si="3"/>
        <v>52</v>
      </c>
    </row>
    <row r="36" spans="1:12" s="31" customFormat="1" ht="12.75">
      <c r="A36" s="71">
        <v>28</v>
      </c>
      <c r="B36" s="72" t="s">
        <v>27</v>
      </c>
      <c r="C36" s="21">
        <v>0</v>
      </c>
      <c r="D36" s="21">
        <v>3</v>
      </c>
      <c r="E36" s="21">
        <v>1</v>
      </c>
      <c r="F36" s="21">
        <v>0</v>
      </c>
      <c r="G36" s="21">
        <f t="shared" si="0"/>
        <v>2</v>
      </c>
      <c r="H36" s="37">
        <f>(D36+F36)/'П 1'!C36</f>
        <v>0.10344827586206896</v>
      </c>
      <c r="I36" s="21">
        <v>2</v>
      </c>
      <c r="J36" s="9">
        <f t="shared" si="2"/>
        <v>1</v>
      </c>
      <c r="K36" s="22">
        <f t="shared" si="1"/>
        <v>0.10344827586206896</v>
      </c>
      <c r="L36" s="8">
        <f t="shared" si="3"/>
        <v>36</v>
      </c>
    </row>
    <row r="37" spans="1:12" s="31" customFormat="1" ht="12.75">
      <c r="A37" s="71">
        <v>29</v>
      </c>
      <c r="B37" s="72" t="s">
        <v>28</v>
      </c>
      <c r="C37" s="21">
        <v>0</v>
      </c>
      <c r="D37" s="21">
        <v>1</v>
      </c>
      <c r="E37" s="21">
        <v>0</v>
      </c>
      <c r="F37" s="21">
        <v>0</v>
      </c>
      <c r="G37" s="21">
        <f t="shared" si="0"/>
        <v>1</v>
      </c>
      <c r="H37" s="37">
        <f>(D37+F37)/'П 1'!C37</f>
        <v>0.032682664756446995</v>
      </c>
      <c r="I37" s="21">
        <v>1</v>
      </c>
      <c r="J37" s="9">
        <f t="shared" si="2"/>
        <v>1</v>
      </c>
      <c r="K37" s="22">
        <f t="shared" si="1"/>
        <v>0.032682664756446995</v>
      </c>
      <c r="L37" s="8">
        <f t="shared" si="3"/>
        <v>59</v>
      </c>
    </row>
    <row r="38" spans="1:12" s="31" customFormat="1" ht="12.75">
      <c r="A38" s="71">
        <v>30</v>
      </c>
      <c r="B38" s="72" t="s">
        <v>29</v>
      </c>
      <c r="C38" s="21">
        <v>0</v>
      </c>
      <c r="D38" s="16">
        <v>0</v>
      </c>
      <c r="E38" s="16">
        <v>0</v>
      </c>
      <c r="F38" s="16">
        <v>0</v>
      </c>
      <c r="G38" s="16">
        <f t="shared" si="0"/>
        <v>0</v>
      </c>
      <c r="H38" s="42">
        <f>(D38+F38)/'П 1'!C38</f>
        <v>0</v>
      </c>
      <c r="I38" s="16">
        <v>0</v>
      </c>
      <c r="J38" s="18">
        <v>0</v>
      </c>
      <c r="K38" s="18">
        <f t="shared" si="1"/>
        <v>0</v>
      </c>
      <c r="L38" s="16">
        <v>82</v>
      </c>
    </row>
    <row r="39" spans="1:12" ht="12.75">
      <c r="A39" s="1">
        <v>31</v>
      </c>
      <c r="B39" s="2" t="s">
        <v>30</v>
      </c>
      <c r="C39" s="8">
        <v>0</v>
      </c>
      <c r="D39" s="21">
        <v>6</v>
      </c>
      <c r="E39" s="21">
        <v>0</v>
      </c>
      <c r="F39" s="21">
        <v>0</v>
      </c>
      <c r="G39" s="8">
        <f t="shared" si="0"/>
        <v>6</v>
      </c>
      <c r="H39" s="37">
        <f>(D39+F39)/'П 1'!C39</f>
        <v>0.1</v>
      </c>
      <c r="I39" s="8">
        <v>6</v>
      </c>
      <c r="J39" s="9">
        <f t="shared" si="2"/>
        <v>1</v>
      </c>
      <c r="K39" s="9">
        <f t="shared" si="1"/>
        <v>0.1</v>
      </c>
      <c r="L39" s="8">
        <f t="shared" si="3"/>
        <v>37</v>
      </c>
    </row>
    <row r="40" spans="1:12" ht="12.75">
      <c r="A40" s="1">
        <v>32</v>
      </c>
      <c r="B40" s="2" t="s">
        <v>31</v>
      </c>
      <c r="C40" s="8">
        <v>4</v>
      </c>
      <c r="D40" s="21">
        <v>10</v>
      </c>
      <c r="E40" s="21">
        <v>3</v>
      </c>
      <c r="F40" s="21">
        <v>2</v>
      </c>
      <c r="G40" s="8">
        <f t="shared" si="0"/>
        <v>11</v>
      </c>
      <c r="H40" s="37">
        <f>(D40+F40)/'П 1'!C40</f>
        <v>0.23148882194387188</v>
      </c>
      <c r="I40" s="8">
        <v>6</v>
      </c>
      <c r="J40" s="9">
        <f t="shared" si="2"/>
        <v>0.5454545454545454</v>
      </c>
      <c r="K40" s="9">
        <f t="shared" si="1"/>
        <v>0.12626663015120285</v>
      </c>
      <c r="L40" s="8">
        <f t="shared" si="3"/>
        <v>27</v>
      </c>
    </row>
    <row r="41" spans="1:12" ht="12.75">
      <c r="A41" s="1">
        <v>33</v>
      </c>
      <c r="B41" s="2" t="s">
        <v>32</v>
      </c>
      <c r="C41" s="8">
        <v>0</v>
      </c>
      <c r="D41" s="21">
        <v>1</v>
      </c>
      <c r="E41" s="21">
        <v>0</v>
      </c>
      <c r="F41" s="21">
        <v>0</v>
      </c>
      <c r="G41" s="8">
        <f aca="true" t="shared" si="4" ref="G41:G72">D41-E41+C41</f>
        <v>1</v>
      </c>
      <c r="H41" s="37">
        <f>(D41+F41)/'П 1'!C41</f>
        <v>0.05263157894736842</v>
      </c>
      <c r="I41" s="8">
        <v>1</v>
      </c>
      <c r="J41" s="9">
        <f t="shared" si="2"/>
        <v>1</v>
      </c>
      <c r="K41" s="9">
        <f aca="true" t="shared" si="5" ref="K41:K72">H41*J41</f>
        <v>0.05263157894736842</v>
      </c>
      <c r="L41" s="8">
        <f t="shared" si="3"/>
        <v>51</v>
      </c>
    </row>
    <row r="42" spans="1:12" ht="12.75">
      <c r="A42" s="1">
        <v>34</v>
      </c>
      <c r="B42" s="2" t="s">
        <v>33</v>
      </c>
      <c r="C42" s="8">
        <v>1</v>
      </c>
      <c r="D42" s="21">
        <v>3</v>
      </c>
      <c r="E42" s="21">
        <v>0</v>
      </c>
      <c r="F42" s="21">
        <v>0</v>
      </c>
      <c r="G42" s="8">
        <f t="shared" si="4"/>
        <v>4</v>
      </c>
      <c r="H42" s="37">
        <f>(D42+F42)/'П 1'!C42</f>
        <v>0.12</v>
      </c>
      <c r="I42" s="8">
        <v>4</v>
      </c>
      <c r="J42" s="9">
        <f t="shared" si="2"/>
        <v>1</v>
      </c>
      <c r="K42" s="9">
        <f t="shared" si="5"/>
        <v>0.12</v>
      </c>
      <c r="L42" s="8">
        <f t="shared" si="3"/>
        <v>32</v>
      </c>
    </row>
    <row r="43" spans="1:12" s="31" customFormat="1" ht="12.75">
      <c r="A43" s="71">
        <v>35</v>
      </c>
      <c r="B43" s="72" t="s">
        <v>34</v>
      </c>
      <c r="C43" s="21">
        <v>0</v>
      </c>
      <c r="D43" s="21">
        <v>1</v>
      </c>
      <c r="E43" s="21">
        <v>1</v>
      </c>
      <c r="F43" s="21">
        <v>0</v>
      </c>
      <c r="G43" s="21">
        <f t="shared" si="4"/>
        <v>0</v>
      </c>
      <c r="H43" s="37">
        <f>(D43+F43)/'П 1'!C43</f>
        <v>0.03088803088803089</v>
      </c>
      <c r="I43" s="21">
        <v>0</v>
      </c>
      <c r="J43" s="9">
        <v>0</v>
      </c>
      <c r="K43" s="22">
        <f t="shared" si="5"/>
        <v>0</v>
      </c>
      <c r="L43" s="8">
        <f t="shared" si="3"/>
        <v>61</v>
      </c>
    </row>
    <row r="44" spans="1:12" ht="12.75">
      <c r="A44" s="1">
        <v>36</v>
      </c>
      <c r="B44" s="2" t="s">
        <v>35</v>
      </c>
      <c r="C44" s="8">
        <v>0</v>
      </c>
      <c r="D44" s="21">
        <v>9</v>
      </c>
      <c r="E44" s="21">
        <v>0</v>
      </c>
      <c r="F44" s="21">
        <v>2</v>
      </c>
      <c r="G44" s="8">
        <f t="shared" si="4"/>
        <v>9</v>
      </c>
      <c r="H44" s="37">
        <f>(D44+F44)/'П 1'!C44</f>
        <v>0.34375</v>
      </c>
      <c r="I44" s="8">
        <v>8</v>
      </c>
      <c r="J44" s="9">
        <f t="shared" si="2"/>
        <v>0.8888888888888888</v>
      </c>
      <c r="K44" s="9">
        <f t="shared" si="5"/>
        <v>0.3055555555555555</v>
      </c>
      <c r="L44" s="8">
        <f t="shared" si="3"/>
        <v>6</v>
      </c>
    </row>
    <row r="45" spans="1:12" ht="12.75">
      <c r="A45" s="1">
        <v>37</v>
      </c>
      <c r="B45" s="2" t="s">
        <v>36</v>
      </c>
      <c r="C45" s="8">
        <v>0</v>
      </c>
      <c r="D45" s="21">
        <v>3</v>
      </c>
      <c r="E45" s="21">
        <v>0</v>
      </c>
      <c r="F45" s="21">
        <v>0</v>
      </c>
      <c r="G45" s="8">
        <f t="shared" si="4"/>
        <v>3</v>
      </c>
      <c r="H45" s="37">
        <f>(D45+F45)/'П 1'!C45</f>
        <v>0.16900756289550856</v>
      </c>
      <c r="I45" s="8">
        <v>3</v>
      </c>
      <c r="J45" s="9">
        <f t="shared" si="2"/>
        <v>1</v>
      </c>
      <c r="K45" s="9">
        <f t="shared" si="5"/>
        <v>0.16900756289550856</v>
      </c>
      <c r="L45" s="8">
        <f t="shared" si="3"/>
        <v>20</v>
      </c>
    </row>
    <row r="46" spans="1:12" ht="12.75">
      <c r="A46" s="1">
        <v>38</v>
      </c>
      <c r="B46" s="2" t="s">
        <v>37</v>
      </c>
      <c r="C46" s="8">
        <v>0</v>
      </c>
      <c r="D46" s="21">
        <v>1</v>
      </c>
      <c r="E46" s="21">
        <v>0</v>
      </c>
      <c r="F46" s="21">
        <v>0</v>
      </c>
      <c r="G46" s="8">
        <f t="shared" si="4"/>
        <v>1</v>
      </c>
      <c r="H46" s="37">
        <f>(D46+F46)/'П 1'!C46</f>
        <v>0.05555555555555555</v>
      </c>
      <c r="I46" s="8">
        <v>1</v>
      </c>
      <c r="J46" s="9">
        <f t="shared" si="2"/>
        <v>1</v>
      </c>
      <c r="K46" s="9">
        <f t="shared" si="5"/>
        <v>0.05555555555555555</v>
      </c>
      <c r="L46" s="8">
        <f t="shared" si="3"/>
        <v>49</v>
      </c>
    </row>
    <row r="47" spans="1:12" ht="12.75">
      <c r="A47" s="1">
        <v>39</v>
      </c>
      <c r="B47" s="2" t="s">
        <v>38</v>
      </c>
      <c r="C47" s="8">
        <v>0</v>
      </c>
      <c r="D47" s="21">
        <v>2</v>
      </c>
      <c r="E47" s="21">
        <v>0</v>
      </c>
      <c r="F47" s="21">
        <v>1</v>
      </c>
      <c r="G47" s="8">
        <f t="shared" si="4"/>
        <v>2</v>
      </c>
      <c r="H47" s="37">
        <f>(D47+F47)/'П 1'!C47</f>
        <v>0.15789473684210525</v>
      </c>
      <c r="I47" s="8">
        <v>1</v>
      </c>
      <c r="J47" s="9">
        <f t="shared" si="2"/>
        <v>0.5</v>
      </c>
      <c r="K47" s="9">
        <f t="shared" si="5"/>
        <v>0.07894736842105263</v>
      </c>
      <c r="L47" s="8">
        <f t="shared" si="3"/>
        <v>42</v>
      </c>
    </row>
    <row r="48" spans="1:12" ht="12.75">
      <c r="A48" s="1">
        <v>40</v>
      </c>
      <c r="B48" s="2" t="s">
        <v>39</v>
      </c>
      <c r="C48" s="8">
        <v>3</v>
      </c>
      <c r="D48" s="21">
        <v>13</v>
      </c>
      <c r="E48" s="21">
        <v>10</v>
      </c>
      <c r="F48" s="21">
        <v>0</v>
      </c>
      <c r="G48" s="8">
        <f t="shared" si="4"/>
        <v>6</v>
      </c>
      <c r="H48" s="37">
        <f>(D48+F48)/'П 1'!C48</f>
        <v>0.13</v>
      </c>
      <c r="I48" s="8">
        <v>2</v>
      </c>
      <c r="J48" s="9">
        <f t="shared" si="2"/>
        <v>0.3333333333333333</v>
      </c>
      <c r="K48" s="9">
        <f t="shared" si="5"/>
        <v>0.043333333333333335</v>
      </c>
      <c r="L48" s="8">
        <f t="shared" si="3"/>
        <v>53</v>
      </c>
    </row>
    <row r="49" spans="1:12" ht="12.75">
      <c r="A49" s="1">
        <v>41</v>
      </c>
      <c r="B49" s="2" t="s">
        <v>40</v>
      </c>
      <c r="C49" s="8">
        <v>0</v>
      </c>
      <c r="D49" s="21">
        <v>2</v>
      </c>
      <c r="E49" s="21">
        <v>2</v>
      </c>
      <c r="F49" s="21">
        <v>0</v>
      </c>
      <c r="G49" s="8">
        <f t="shared" si="4"/>
        <v>0</v>
      </c>
      <c r="H49" s="37">
        <f>(D49+F49)/'П 1'!C49</f>
        <v>0.03498542274052476</v>
      </c>
      <c r="I49" s="8">
        <v>0</v>
      </c>
      <c r="J49" s="9">
        <v>0</v>
      </c>
      <c r="K49" s="9">
        <f t="shared" si="5"/>
        <v>0</v>
      </c>
      <c r="L49" s="8">
        <f t="shared" si="3"/>
        <v>61</v>
      </c>
    </row>
    <row r="50" spans="1:12" s="31" customFormat="1" ht="12.75">
      <c r="A50" s="71">
        <v>42</v>
      </c>
      <c r="B50" s="72" t="s">
        <v>41</v>
      </c>
      <c r="C50" s="21">
        <v>0</v>
      </c>
      <c r="D50" s="16">
        <v>0</v>
      </c>
      <c r="E50" s="16">
        <v>0</v>
      </c>
      <c r="F50" s="16">
        <v>0</v>
      </c>
      <c r="G50" s="16">
        <f t="shared" si="4"/>
        <v>0</v>
      </c>
      <c r="H50" s="42">
        <f>(D50+F50)/'П 1'!C50</f>
        <v>0</v>
      </c>
      <c r="I50" s="16">
        <v>0</v>
      </c>
      <c r="J50" s="18">
        <v>0</v>
      </c>
      <c r="K50" s="18">
        <f t="shared" si="5"/>
        <v>0</v>
      </c>
      <c r="L50" s="16">
        <v>82</v>
      </c>
    </row>
    <row r="51" spans="1:12" s="31" customFormat="1" ht="12.75">
      <c r="A51" s="71">
        <v>43</v>
      </c>
      <c r="B51" s="72" t="s">
        <v>42</v>
      </c>
      <c r="C51" s="21">
        <v>0</v>
      </c>
      <c r="D51" s="16">
        <v>0</v>
      </c>
      <c r="E51" s="16">
        <v>0</v>
      </c>
      <c r="F51" s="16">
        <v>0</v>
      </c>
      <c r="G51" s="16">
        <f t="shared" si="4"/>
        <v>0</v>
      </c>
      <c r="H51" s="42">
        <f>(D51+F51)/'П 1'!C51</f>
        <v>0</v>
      </c>
      <c r="I51" s="16">
        <v>0</v>
      </c>
      <c r="J51" s="18">
        <v>0</v>
      </c>
      <c r="K51" s="18">
        <f t="shared" si="5"/>
        <v>0</v>
      </c>
      <c r="L51" s="16">
        <v>82</v>
      </c>
    </row>
    <row r="52" spans="1:12" ht="12.75">
      <c r="A52" s="1">
        <v>44</v>
      </c>
      <c r="B52" s="2" t="s">
        <v>43</v>
      </c>
      <c r="C52" s="8">
        <v>1</v>
      </c>
      <c r="D52" s="21">
        <v>6</v>
      </c>
      <c r="E52" s="21">
        <v>2</v>
      </c>
      <c r="F52" s="21">
        <v>0</v>
      </c>
      <c r="G52" s="8">
        <f t="shared" si="4"/>
        <v>5</v>
      </c>
      <c r="H52" s="37">
        <f>(D52+F52)/'П 1'!C52</f>
        <v>0.10714285714285714</v>
      </c>
      <c r="I52" s="8">
        <v>4</v>
      </c>
      <c r="J52" s="9">
        <f t="shared" si="2"/>
        <v>0.8</v>
      </c>
      <c r="K52" s="9">
        <f t="shared" si="5"/>
        <v>0.08571428571428572</v>
      </c>
      <c r="L52" s="8">
        <f t="shared" si="3"/>
        <v>39</v>
      </c>
    </row>
    <row r="53" spans="1:12" ht="12.75">
      <c r="A53" s="1">
        <v>45</v>
      </c>
      <c r="B53" s="2" t="s">
        <v>44</v>
      </c>
      <c r="C53" s="8">
        <v>0</v>
      </c>
      <c r="D53" s="21">
        <v>1</v>
      </c>
      <c r="E53" s="21">
        <v>1</v>
      </c>
      <c r="F53" s="21">
        <v>0</v>
      </c>
      <c r="G53" s="8">
        <f t="shared" si="4"/>
        <v>0</v>
      </c>
      <c r="H53" s="37">
        <f>(D53+F53)/'П 1'!C53</f>
        <v>0.05263157894736842</v>
      </c>
      <c r="I53" s="8">
        <v>0</v>
      </c>
      <c r="J53" s="9">
        <v>0</v>
      </c>
      <c r="K53" s="9">
        <f t="shared" si="5"/>
        <v>0</v>
      </c>
      <c r="L53" s="8">
        <f t="shared" si="3"/>
        <v>61</v>
      </c>
    </row>
    <row r="54" spans="1:12" ht="12.75">
      <c r="A54" s="1">
        <v>46</v>
      </c>
      <c r="B54" s="2" t="s">
        <v>45</v>
      </c>
      <c r="C54" s="8">
        <v>0</v>
      </c>
      <c r="D54" s="21">
        <v>7</v>
      </c>
      <c r="E54" s="21">
        <v>3</v>
      </c>
      <c r="F54" s="21">
        <v>0</v>
      </c>
      <c r="G54" s="8">
        <f t="shared" si="4"/>
        <v>4</v>
      </c>
      <c r="H54" s="37">
        <f>(D54+F54)/'П 1'!C54</f>
        <v>0.13725490196078433</v>
      </c>
      <c r="I54" s="8">
        <v>4</v>
      </c>
      <c r="J54" s="9">
        <f t="shared" si="2"/>
        <v>1</v>
      </c>
      <c r="K54" s="9">
        <f t="shared" si="5"/>
        <v>0.13725490196078433</v>
      </c>
      <c r="L54" s="8">
        <f t="shared" si="3"/>
        <v>26</v>
      </c>
    </row>
    <row r="55" spans="1:12" ht="12.75">
      <c r="A55" s="1">
        <v>47</v>
      </c>
      <c r="B55" s="2" t="s">
        <v>46</v>
      </c>
      <c r="C55" s="8">
        <v>0</v>
      </c>
      <c r="D55" s="21">
        <v>6</v>
      </c>
      <c r="E55" s="21">
        <v>0</v>
      </c>
      <c r="F55" s="21">
        <v>0</v>
      </c>
      <c r="G55" s="8">
        <f t="shared" si="4"/>
        <v>6</v>
      </c>
      <c r="H55" s="37">
        <f>(D55+F55)/'П 1'!C55</f>
        <v>0.14285714285714285</v>
      </c>
      <c r="I55" s="8">
        <v>5</v>
      </c>
      <c r="J55" s="9">
        <f t="shared" si="2"/>
        <v>0.8333333333333334</v>
      </c>
      <c r="K55" s="9">
        <f t="shared" si="5"/>
        <v>0.11904761904761904</v>
      </c>
      <c r="L55" s="8">
        <f t="shared" si="3"/>
        <v>33</v>
      </c>
    </row>
    <row r="56" spans="1:12" ht="12.75">
      <c r="A56" s="1">
        <v>48</v>
      </c>
      <c r="B56" s="2" t="s">
        <v>47</v>
      </c>
      <c r="C56" s="8">
        <v>0</v>
      </c>
      <c r="D56" s="21">
        <v>1</v>
      </c>
      <c r="E56" s="21">
        <v>0</v>
      </c>
      <c r="F56" s="21">
        <v>0</v>
      </c>
      <c r="G56" s="8">
        <f t="shared" si="4"/>
        <v>1</v>
      </c>
      <c r="H56" s="37">
        <f>(D56+F56)/'П 1'!C56</f>
        <v>0.02631578947368421</v>
      </c>
      <c r="I56" s="8">
        <v>0</v>
      </c>
      <c r="J56" s="9">
        <f t="shared" si="2"/>
        <v>0</v>
      </c>
      <c r="K56" s="9">
        <f t="shared" si="5"/>
        <v>0</v>
      </c>
      <c r="L56" s="8">
        <f t="shared" si="3"/>
        <v>61</v>
      </c>
    </row>
    <row r="57" spans="1:12" ht="12.75">
      <c r="A57" s="1">
        <v>49</v>
      </c>
      <c r="B57" s="2" t="s">
        <v>48</v>
      </c>
      <c r="C57" s="8">
        <v>0</v>
      </c>
      <c r="D57" s="21">
        <v>5</v>
      </c>
      <c r="E57" s="21">
        <v>0</v>
      </c>
      <c r="F57" s="21">
        <v>0</v>
      </c>
      <c r="G57" s="8">
        <f t="shared" si="4"/>
        <v>5</v>
      </c>
      <c r="H57" s="37">
        <f>(D57+F57)/'П 1'!C57</f>
        <v>0.21739130434782608</v>
      </c>
      <c r="I57" s="8">
        <v>5</v>
      </c>
      <c r="J57" s="9">
        <f t="shared" si="2"/>
        <v>1</v>
      </c>
      <c r="K57" s="9">
        <f t="shared" si="5"/>
        <v>0.21739130434782608</v>
      </c>
      <c r="L57" s="8">
        <f t="shared" si="3"/>
        <v>16</v>
      </c>
    </row>
    <row r="58" spans="1:12" ht="12.75">
      <c r="A58" s="1">
        <v>50</v>
      </c>
      <c r="B58" s="2" t="s">
        <v>49</v>
      </c>
      <c r="C58" s="8">
        <v>1</v>
      </c>
      <c r="D58" s="21">
        <v>1</v>
      </c>
      <c r="E58" s="21">
        <v>0</v>
      </c>
      <c r="F58" s="21">
        <v>0</v>
      </c>
      <c r="G58" s="8">
        <f t="shared" si="4"/>
        <v>2</v>
      </c>
      <c r="H58" s="37">
        <f>(D58+F58)/'П 1'!C58</f>
        <v>0.041666666666666664</v>
      </c>
      <c r="I58" s="8">
        <v>2</v>
      </c>
      <c r="J58" s="9">
        <f t="shared" si="2"/>
        <v>1</v>
      </c>
      <c r="K58" s="9">
        <f t="shared" si="5"/>
        <v>0.041666666666666664</v>
      </c>
      <c r="L58" s="8">
        <f t="shared" si="3"/>
        <v>55</v>
      </c>
    </row>
    <row r="59" spans="1:12" ht="12.75">
      <c r="A59" s="1">
        <v>51</v>
      </c>
      <c r="B59" s="2" t="s">
        <v>50</v>
      </c>
      <c r="C59" s="8">
        <v>0</v>
      </c>
      <c r="D59" s="21">
        <v>13</v>
      </c>
      <c r="E59" s="21">
        <v>3</v>
      </c>
      <c r="F59" s="21">
        <v>0</v>
      </c>
      <c r="G59" s="8">
        <f t="shared" si="4"/>
        <v>10</v>
      </c>
      <c r="H59" s="37">
        <f>(D59+F59)/'П 1'!C59</f>
        <v>0.28888888888888886</v>
      </c>
      <c r="I59" s="8">
        <v>13</v>
      </c>
      <c r="J59" s="9">
        <f t="shared" si="2"/>
        <v>1.3</v>
      </c>
      <c r="K59" s="9">
        <f t="shared" si="5"/>
        <v>0.37555555555555553</v>
      </c>
      <c r="L59" s="8">
        <f t="shared" si="3"/>
        <v>4</v>
      </c>
    </row>
    <row r="60" spans="1:12" ht="12.75">
      <c r="A60" s="1">
        <v>52</v>
      </c>
      <c r="B60" s="2" t="s">
        <v>51</v>
      </c>
      <c r="C60" s="8">
        <v>1</v>
      </c>
      <c r="D60" s="21">
        <v>2</v>
      </c>
      <c r="E60" s="21">
        <v>0</v>
      </c>
      <c r="F60" s="21">
        <v>2</v>
      </c>
      <c r="G60" s="8">
        <f t="shared" si="4"/>
        <v>3</v>
      </c>
      <c r="H60" s="37">
        <f>(D60+F60)/'П 1'!C60</f>
        <v>0.1076219961668878</v>
      </c>
      <c r="I60" s="8">
        <v>2</v>
      </c>
      <c r="J60" s="9">
        <f t="shared" si="2"/>
        <v>0.6666666666666666</v>
      </c>
      <c r="K60" s="9">
        <f t="shared" si="5"/>
        <v>0.07174799744459187</v>
      </c>
      <c r="L60" s="8">
        <f t="shared" si="3"/>
        <v>45</v>
      </c>
    </row>
    <row r="61" spans="1:12" ht="12.75">
      <c r="A61" s="1">
        <v>53</v>
      </c>
      <c r="B61" s="2" t="s">
        <v>52</v>
      </c>
      <c r="C61" s="8">
        <v>0</v>
      </c>
      <c r="D61" s="21">
        <v>5</v>
      </c>
      <c r="E61" s="21">
        <v>0</v>
      </c>
      <c r="F61" s="21">
        <v>0</v>
      </c>
      <c r="G61" s="8">
        <f t="shared" si="4"/>
        <v>5</v>
      </c>
      <c r="H61" s="37">
        <f>(D61+F61)/'П 1'!C61</f>
        <v>0.2777777777777778</v>
      </c>
      <c r="I61" s="8">
        <v>5</v>
      </c>
      <c r="J61" s="9">
        <f t="shared" si="2"/>
        <v>1</v>
      </c>
      <c r="K61" s="9">
        <f t="shared" si="5"/>
        <v>0.2777777777777778</v>
      </c>
      <c r="L61" s="8">
        <f t="shared" si="3"/>
        <v>9</v>
      </c>
    </row>
    <row r="62" spans="1:12" ht="12.75">
      <c r="A62" s="1">
        <v>54</v>
      </c>
      <c r="B62" s="2" t="s">
        <v>53</v>
      </c>
      <c r="C62" s="8">
        <v>0</v>
      </c>
      <c r="D62" s="21">
        <v>10</v>
      </c>
      <c r="E62" s="21">
        <v>4</v>
      </c>
      <c r="F62" s="21">
        <v>1</v>
      </c>
      <c r="G62" s="8">
        <f t="shared" si="4"/>
        <v>6</v>
      </c>
      <c r="H62" s="37">
        <f>(D62+F62)/'П 1'!C62</f>
        <v>0.1896551724137931</v>
      </c>
      <c r="I62" s="8">
        <v>5</v>
      </c>
      <c r="J62" s="9">
        <f t="shared" si="2"/>
        <v>0.8333333333333334</v>
      </c>
      <c r="K62" s="9">
        <f t="shared" si="5"/>
        <v>0.15804597701149425</v>
      </c>
      <c r="L62" s="8">
        <f t="shared" si="3"/>
        <v>22</v>
      </c>
    </row>
    <row r="63" spans="1:12" ht="12.75">
      <c r="A63" s="1">
        <v>55</v>
      </c>
      <c r="B63" s="2" t="s">
        <v>54</v>
      </c>
      <c r="C63" s="8">
        <v>0</v>
      </c>
      <c r="D63" s="21">
        <v>3</v>
      </c>
      <c r="E63" s="21">
        <v>0</v>
      </c>
      <c r="F63" s="21">
        <v>0</v>
      </c>
      <c r="G63" s="8">
        <f t="shared" si="4"/>
        <v>3</v>
      </c>
      <c r="H63" s="37">
        <f>(D63+F63)/'П 1'!C63</f>
        <v>0.125</v>
      </c>
      <c r="I63" s="8">
        <v>3</v>
      </c>
      <c r="J63" s="9">
        <f t="shared" si="2"/>
        <v>1</v>
      </c>
      <c r="K63" s="9">
        <f t="shared" si="5"/>
        <v>0.125</v>
      </c>
      <c r="L63" s="8">
        <f t="shared" si="3"/>
        <v>28</v>
      </c>
    </row>
    <row r="64" spans="1:12" s="31" customFormat="1" ht="12.75">
      <c r="A64" s="71">
        <v>56</v>
      </c>
      <c r="B64" s="72" t="s">
        <v>55</v>
      </c>
      <c r="C64" s="21">
        <v>1</v>
      </c>
      <c r="D64" s="21">
        <v>2</v>
      </c>
      <c r="E64" s="21">
        <v>0</v>
      </c>
      <c r="F64" s="21">
        <v>0</v>
      </c>
      <c r="G64" s="21">
        <f t="shared" si="4"/>
        <v>3</v>
      </c>
      <c r="H64" s="37">
        <f>(D64+F64)/'П 1'!C64</f>
        <v>0.04</v>
      </c>
      <c r="I64" s="21">
        <v>3</v>
      </c>
      <c r="J64" s="9">
        <f t="shared" si="2"/>
        <v>1</v>
      </c>
      <c r="K64" s="22">
        <f t="shared" si="5"/>
        <v>0.04</v>
      </c>
      <c r="L64" s="8">
        <f t="shared" si="3"/>
        <v>56</v>
      </c>
    </row>
    <row r="65" spans="1:12" ht="12.75">
      <c r="A65" s="1">
        <v>57</v>
      </c>
      <c r="B65" s="2" t="s">
        <v>56</v>
      </c>
      <c r="C65" s="8">
        <v>2</v>
      </c>
      <c r="D65" s="21">
        <v>13</v>
      </c>
      <c r="E65" s="21">
        <v>9</v>
      </c>
      <c r="F65" s="21">
        <v>0</v>
      </c>
      <c r="G65" s="8">
        <f t="shared" si="4"/>
        <v>6</v>
      </c>
      <c r="H65" s="37">
        <f>(D65+F65)/'П 1'!C65</f>
        <v>0.14772727272727273</v>
      </c>
      <c r="I65" s="8">
        <v>6</v>
      </c>
      <c r="J65" s="9">
        <f t="shared" si="2"/>
        <v>1</v>
      </c>
      <c r="K65" s="9">
        <f t="shared" si="5"/>
        <v>0.14772727272727273</v>
      </c>
      <c r="L65" s="8">
        <f t="shared" si="3"/>
        <v>23</v>
      </c>
    </row>
    <row r="66" spans="1:12" s="31" customFormat="1" ht="12.75">
      <c r="A66" s="71">
        <v>58</v>
      </c>
      <c r="B66" s="72" t="s">
        <v>57</v>
      </c>
      <c r="C66" s="21">
        <v>0</v>
      </c>
      <c r="D66" s="21">
        <v>4</v>
      </c>
      <c r="E66" s="21">
        <v>3</v>
      </c>
      <c r="F66" s="21">
        <v>2</v>
      </c>
      <c r="G66" s="21">
        <f t="shared" si="4"/>
        <v>1</v>
      </c>
      <c r="H66" s="37">
        <f>(D66+F66)/'П 1'!C66</f>
        <v>0.15384615384615385</v>
      </c>
      <c r="I66" s="21">
        <v>3</v>
      </c>
      <c r="J66" s="9">
        <f t="shared" si="2"/>
        <v>3</v>
      </c>
      <c r="K66" s="22">
        <f t="shared" si="5"/>
        <v>0.46153846153846156</v>
      </c>
      <c r="L66" s="8">
        <f t="shared" si="3"/>
        <v>2</v>
      </c>
    </row>
    <row r="67" spans="1:12" ht="12.75">
      <c r="A67" s="1">
        <v>59</v>
      </c>
      <c r="B67" s="2" t="s">
        <v>58</v>
      </c>
      <c r="C67" s="8">
        <v>0</v>
      </c>
      <c r="D67" s="21">
        <v>3</v>
      </c>
      <c r="E67" s="21">
        <v>0</v>
      </c>
      <c r="F67" s="21">
        <v>0</v>
      </c>
      <c r="G67" s="8">
        <f t="shared" si="4"/>
        <v>3</v>
      </c>
      <c r="H67" s="37">
        <f>(D67+F67)/'П 1'!C67</f>
        <v>0.16513346403257428</v>
      </c>
      <c r="I67" s="8">
        <v>3</v>
      </c>
      <c r="J67" s="9">
        <f t="shared" si="2"/>
        <v>1</v>
      </c>
      <c r="K67" s="9">
        <f t="shared" si="5"/>
        <v>0.16513346403257428</v>
      </c>
      <c r="L67" s="8">
        <f t="shared" si="3"/>
        <v>21</v>
      </c>
    </row>
    <row r="68" spans="1:12" ht="12.75">
      <c r="A68" s="1">
        <v>60</v>
      </c>
      <c r="B68" s="2" t="s">
        <v>59</v>
      </c>
      <c r="C68" s="8">
        <v>1</v>
      </c>
      <c r="D68" s="21">
        <v>9</v>
      </c>
      <c r="E68" s="21">
        <v>5</v>
      </c>
      <c r="F68" s="21">
        <v>0</v>
      </c>
      <c r="G68" s="8">
        <f t="shared" si="4"/>
        <v>5</v>
      </c>
      <c r="H68" s="37">
        <f>(D68+F68)/'П 1'!C68</f>
        <v>0.14516129032258066</v>
      </c>
      <c r="I68" s="8">
        <v>5</v>
      </c>
      <c r="J68" s="9">
        <f t="shared" si="2"/>
        <v>1</v>
      </c>
      <c r="K68" s="9">
        <f t="shared" si="5"/>
        <v>0.14516129032258066</v>
      </c>
      <c r="L68" s="8">
        <f t="shared" si="3"/>
        <v>24</v>
      </c>
    </row>
    <row r="69" spans="1:12" s="31" customFormat="1" ht="12.75">
      <c r="A69" s="71">
        <v>61</v>
      </c>
      <c r="B69" s="72" t="s">
        <v>60</v>
      </c>
      <c r="C69" s="21">
        <v>0</v>
      </c>
      <c r="D69" s="16">
        <v>0</v>
      </c>
      <c r="E69" s="16">
        <v>0</v>
      </c>
      <c r="F69" s="16">
        <v>0</v>
      </c>
      <c r="G69" s="16">
        <f t="shared" si="4"/>
        <v>0</v>
      </c>
      <c r="H69" s="42">
        <f>(D69+F69)/'П 1'!C69</f>
        <v>0</v>
      </c>
      <c r="I69" s="16">
        <v>0</v>
      </c>
      <c r="J69" s="18">
        <v>0</v>
      </c>
      <c r="K69" s="18">
        <f t="shared" si="5"/>
        <v>0</v>
      </c>
      <c r="L69" s="16">
        <v>82</v>
      </c>
    </row>
    <row r="70" spans="1:12" s="31" customFormat="1" ht="12.75">
      <c r="A70" s="71">
        <v>62</v>
      </c>
      <c r="B70" s="72" t="s">
        <v>61</v>
      </c>
      <c r="C70" s="21">
        <v>0</v>
      </c>
      <c r="D70" s="21">
        <v>2</v>
      </c>
      <c r="E70" s="21">
        <v>0</v>
      </c>
      <c r="F70" s="21">
        <v>0</v>
      </c>
      <c r="G70" s="21">
        <f t="shared" si="4"/>
        <v>2</v>
      </c>
      <c r="H70" s="37">
        <f>(D70+F70)/'П 1'!C70</f>
        <v>0.08</v>
      </c>
      <c r="I70" s="21">
        <v>1</v>
      </c>
      <c r="J70" s="9">
        <f t="shared" si="2"/>
        <v>0.5</v>
      </c>
      <c r="K70" s="22">
        <f t="shared" si="5"/>
        <v>0.04</v>
      </c>
      <c r="L70" s="8">
        <f t="shared" si="3"/>
        <v>56</v>
      </c>
    </row>
    <row r="71" spans="1:12" ht="12.75">
      <c r="A71" s="1">
        <v>63</v>
      </c>
      <c r="B71" s="2" t="s">
        <v>62</v>
      </c>
      <c r="C71" s="8">
        <v>2</v>
      </c>
      <c r="D71" s="21">
        <v>11</v>
      </c>
      <c r="E71" s="21">
        <v>0</v>
      </c>
      <c r="F71" s="21">
        <v>0</v>
      </c>
      <c r="G71" s="8">
        <f t="shared" si="4"/>
        <v>13</v>
      </c>
      <c r="H71" s="37">
        <f>(D71+F71)/'П 1'!C71</f>
        <v>0.2682926829268293</v>
      </c>
      <c r="I71" s="8">
        <v>13</v>
      </c>
      <c r="J71" s="9">
        <f t="shared" si="2"/>
        <v>1</v>
      </c>
      <c r="K71" s="9">
        <f t="shared" si="5"/>
        <v>0.2682926829268293</v>
      </c>
      <c r="L71" s="8">
        <f t="shared" si="3"/>
        <v>10</v>
      </c>
    </row>
    <row r="72" spans="1:12" s="31" customFormat="1" ht="12.75">
      <c r="A72" s="71">
        <v>64</v>
      </c>
      <c r="B72" s="72" t="s">
        <v>63</v>
      </c>
      <c r="C72" s="21">
        <v>0</v>
      </c>
      <c r="D72" s="21">
        <v>7</v>
      </c>
      <c r="E72" s="21">
        <v>2</v>
      </c>
      <c r="F72" s="21">
        <v>0</v>
      </c>
      <c r="G72" s="21">
        <f t="shared" si="4"/>
        <v>5</v>
      </c>
      <c r="H72" s="37">
        <f>(D72+F72)/'П 1'!C72</f>
        <v>0.28</v>
      </c>
      <c r="I72" s="21">
        <v>4</v>
      </c>
      <c r="J72" s="9">
        <f t="shared" si="2"/>
        <v>0.8</v>
      </c>
      <c r="K72" s="22">
        <f t="shared" si="5"/>
        <v>0.22400000000000003</v>
      </c>
      <c r="L72" s="8">
        <f t="shared" si="3"/>
        <v>15</v>
      </c>
    </row>
    <row r="73" spans="1:12" ht="12.75">
      <c r="A73" s="1">
        <v>65</v>
      </c>
      <c r="B73" s="2" t="s">
        <v>64</v>
      </c>
      <c r="C73" s="8">
        <v>0</v>
      </c>
      <c r="D73" s="21">
        <v>16</v>
      </c>
      <c r="E73" s="21">
        <v>4</v>
      </c>
      <c r="F73" s="21">
        <v>1</v>
      </c>
      <c r="G73" s="8">
        <f aca="true" t="shared" si="6" ref="G73:G90">D73-E73+C73</f>
        <v>12</v>
      </c>
      <c r="H73" s="37">
        <f>(D73+F73)/'П 1'!C73</f>
        <v>0.31875</v>
      </c>
      <c r="I73" s="8">
        <v>12</v>
      </c>
      <c r="J73" s="9">
        <f t="shared" si="2"/>
        <v>1</v>
      </c>
      <c r="K73" s="9">
        <f aca="true" t="shared" si="7" ref="K73:K90">H73*J73</f>
        <v>0.31875</v>
      </c>
      <c r="L73" s="8">
        <f t="shared" si="3"/>
        <v>5</v>
      </c>
    </row>
    <row r="74" spans="1:12" s="31" customFormat="1" ht="12.75">
      <c r="A74" s="71">
        <v>66</v>
      </c>
      <c r="B74" s="72" t="s">
        <v>65</v>
      </c>
      <c r="C74" s="21">
        <v>0</v>
      </c>
      <c r="D74" s="21">
        <v>2</v>
      </c>
      <c r="E74" s="21">
        <v>1</v>
      </c>
      <c r="F74" s="21">
        <v>0</v>
      </c>
      <c r="G74" s="21">
        <f t="shared" si="6"/>
        <v>1</v>
      </c>
      <c r="H74" s="37">
        <f>(D74+F74)/'П 1'!C74</f>
        <v>0.0625</v>
      </c>
      <c r="I74" s="21">
        <v>1</v>
      </c>
      <c r="J74" s="9">
        <f aca="true" t="shared" si="8" ref="J74:J90">I74/G74</f>
        <v>1</v>
      </c>
      <c r="K74" s="22">
        <f t="shared" si="7"/>
        <v>0.0625</v>
      </c>
      <c r="L74" s="8">
        <f aca="true" t="shared" si="9" ref="L74:L90">RANK(K74,K$9:K$90,0)</f>
        <v>46</v>
      </c>
    </row>
    <row r="75" spans="1:12" ht="12.75">
      <c r="A75" s="1">
        <v>67</v>
      </c>
      <c r="B75" s="2" t="s">
        <v>66</v>
      </c>
      <c r="C75" s="8">
        <v>2</v>
      </c>
      <c r="D75" s="21">
        <v>4</v>
      </c>
      <c r="E75" s="21">
        <v>1</v>
      </c>
      <c r="F75" s="21">
        <v>0</v>
      </c>
      <c r="G75" s="8">
        <f t="shared" si="6"/>
        <v>5</v>
      </c>
      <c r="H75" s="37">
        <f>(D75+F75)/'П 1'!C75</f>
        <v>0.125</v>
      </c>
      <c r="I75" s="8">
        <v>5</v>
      </c>
      <c r="J75" s="9">
        <f t="shared" si="8"/>
        <v>1</v>
      </c>
      <c r="K75" s="9">
        <f t="shared" si="7"/>
        <v>0.125</v>
      </c>
      <c r="L75" s="8">
        <f t="shared" si="9"/>
        <v>28</v>
      </c>
    </row>
    <row r="76" spans="1:12" s="31" customFormat="1" ht="12.75">
      <c r="A76" s="71">
        <v>68</v>
      </c>
      <c r="B76" s="72" t="s">
        <v>67</v>
      </c>
      <c r="C76" s="21">
        <v>0</v>
      </c>
      <c r="D76" s="21">
        <v>3</v>
      </c>
      <c r="E76" s="21">
        <v>0</v>
      </c>
      <c r="F76" s="21">
        <v>0</v>
      </c>
      <c r="G76" s="21">
        <f t="shared" si="6"/>
        <v>3</v>
      </c>
      <c r="H76" s="37">
        <f>(D76+F76)/'П 1'!C76</f>
        <v>0.08571428571428572</v>
      </c>
      <c r="I76" s="21">
        <v>3</v>
      </c>
      <c r="J76" s="9">
        <f t="shared" si="8"/>
        <v>1</v>
      </c>
      <c r="K76" s="22">
        <f t="shared" si="7"/>
        <v>0.08571428571428572</v>
      </c>
      <c r="L76" s="8">
        <f t="shared" si="9"/>
        <v>39</v>
      </c>
    </row>
    <row r="77" spans="1:12" ht="12.75">
      <c r="A77" s="1">
        <v>69</v>
      </c>
      <c r="B77" s="2" t="s">
        <v>68</v>
      </c>
      <c r="C77" s="8">
        <v>0</v>
      </c>
      <c r="D77" s="21">
        <v>2</v>
      </c>
      <c r="E77" s="21">
        <v>0</v>
      </c>
      <c r="F77" s="21">
        <v>0</v>
      </c>
      <c r="G77" s="8">
        <f t="shared" si="6"/>
        <v>2</v>
      </c>
      <c r="H77" s="37">
        <f>(D77+F77)/'П 1'!C77</f>
        <v>0.1743075453677173</v>
      </c>
      <c r="I77" s="8">
        <v>2</v>
      </c>
      <c r="J77" s="9">
        <f t="shared" si="8"/>
        <v>1</v>
      </c>
      <c r="K77" s="9">
        <f t="shared" si="7"/>
        <v>0.1743075453677173</v>
      </c>
      <c r="L77" s="8">
        <f t="shared" si="9"/>
        <v>19</v>
      </c>
    </row>
    <row r="78" spans="1:12" ht="12.75">
      <c r="A78" s="1">
        <v>70</v>
      </c>
      <c r="B78" s="2" t="s">
        <v>69</v>
      </c>
      <c r="C78" s="8">
        <v>0</v>
      </c>
      <c r="D78" s="21">
        <v>4</v>
      </c>
      <c r="E78" s="21">
        <v>1</v>
      </c>
      <c r="F78" s="21">
        <v>1</v>
      </c>
      <c r="G78" s="8">
        <f t="shared" si="6"/>
        <v>3</v>
      </c>
      <c r="H78" s="37">
        <f>(D78+F78)/'П 1'!C78</f>
        <v>0.14285714285714285</v>
      </c>
      <c r="I78" s="8">
        <v>3</v>
      </c>
      <c r="J78" s="9">
        <f t="shared" si="8"/>
        <v>1</v>
      </c>
      <c r="K78" s="9">
        <f t="shared" si="7"/>
        <v>0.14285714285714285</v>
      </c>
      <c r="L78" s="8">
        <f t="shared" si="9"/>
        <v>25</v>
      </c>
    </row>
    <row r="79" spans="1:12" s="31" customFormat="1" ht="12.75">
      <c r="A79" s="71">
        <v>71</v>
      </c>
      <c r="B79" s="72" t="s">
        <v>70</v>
      </c>
      <c r="C79" s="21">
        <v>0</v>
      </c>
      <c r="D79" s="16">
        <v>0</v>
      </c>
      <c r="E79" s="16">
        <v>0</v>
      </c>
      <c r="F79" s="16">
        <v>0</v>
      </c>
      <c r="G79" s="16">
        <f t="shared" si="6"/>
        <v>0</v>
      </c>
      <c r="H79" s="42">
        <f>(D79+F79)/'П 1'!C79</f>
        <v>0</v>
      </c>
      <c r="I79" s="16">
        <v>0</v>
      </c>
      <c r="J79" s="18">
        <v>0</v>
      </c>
      <c r="K79" s="18">
        <f t="shared" si="7"/>
        <v>0</v>
      </c>
      <c r="L79" s="16">
        <v>82</v>
      </c>
    </row>
    <row r="80" spans="1:12" ht="12.75">
      <c r="A80" s="1">
        <v>72</v>
      </c>
      <c r="B80" s="2" t="s">
        <v>71</v>
      </c>
      <c r="C80" s="8">
        <v>2</v>
      </c>
      <c r="D80" s="21">
        <v>3</v>
      </c>
      <c r="E80" s="21">
        <v>0</v>
      </c>
      <c r="F80" s="21">
        <v>0</v>
      </c>
      <c r="G80" s="8">
        <f t="shared" si="6"/>
        <v>5</v>
      </c>
      <c r="H80" s="37">
        <f>(D80+F80)/'П 1'!C80</f>
        <v>0.11267605633802817</v>
      </c>
      <c r="I80" s="8">
        <v>5</v>
      </c>
      <c r="J80" s="9">
        <f t="shared" si="8"/>
        <v>1</v>
      </c>
      <c r="K80" s="9">
        <f t="shared" si="7"/>
        <v>0.11267605633802817</v>
      </c>
      <c r="L80" s="8">
        <f t="shared" si="9"/>
        <v>34</v>
      </c>
    </row>
    <row r="81" spans="1:12" s="31" customFormat="1" ht="12.75">
      <c r="A81" s="71">
        <v>73</v>
      </c>
      <c r="B81" s="72" t="s">
        <v>72</v>
      </c>
      <c r="C81" s="21">
        <v>2</v>
      </c>
      <c r="D81" s="16">
        <v>0</v>
      </c>
      <c r="E81" s="16">
        <v>0</v>
      </c>
      <c r="F81" s="16">
        <v>0</v>
      </c>
      <c r="G81" s="16">
        <f t="shared" si="6"/>
        <v>2</v>
      </c>
      <c r="H81" s="42">
        <f>(D81+F81)/'П 1'!C81</f>
        <v>0</v>
      </c>
      <c r="I81" s="16">
        <v>2</v>
      </c>
      <c r="J81" s="18">
        <f t="shared" si="8"/>
        <v>1</v>
      </c>
      <c r="K81" s="18">
        <f t="shared" si="7"/>
        <v>0</v>
      </c>
      <c r="L81" s="16">
        <v>82</v>
      </c>
    </row>
    <row r="82" spans="1:12" ht="12.75">
      <c r="A82" s="1">
        <v>74</v>
      </c>
      <c r="B82" s="2" t="s">
        <v>73</v>
      </c>
      <c r="C82" s="8">
        <v>0</v>
      </c>
      <c r="D82" s="21">
        <v>5</v>
      </c>
      <c r="E82" s="21">
        <v>1</v>
      </c>
      <c r="F82" s="21">
        <v>0</v>
      </c>
      <c r="G82" s="8">
        <f t="shared" si="6"/>
        <v>4</v>
      </c>
      <c r="H82" s="37">
        <f>(D82+F82)/'П 1'!C82</f>
        <v>0.28400248988484283</v>
      </c>
      <c r="I82" s="8">
        <v>4</v>
      </c>
      <c r="J82" s="9">
        <f t="shared" si="8"/>
        <v>1</v>
      </c>
      <c r="K82" s="9">
        <f t="shared" si="7"/>
        <v>0.28400248988484283</v>
      </c>
      <c r="L82" s="8">
        <f t="shared" si="9"/>
        <v>8</v>
      </c>
    </row>
    <row r="83" spans="1:12" s="31" customFormat="1" ht="12.75">
      <c r="A83" s="71">
        <v>75</v>
      </c>
      <c r="B83" s="72" t="s">
        <v>74</v>
      </c>
      <c r="C83" s="21">
        <v>0</v>
      </c>
      <c r="D83" s="21">
        <v>2</v>
      </c>
      <c r="E83" s="21">
        <v>1</v>
      </c>
      <c r="F83" s="21">
        <v>0</v>
      </c>
      <c r="G83" s="21">
        <f t="shared" si="6"/>
        <v>1</v>
      </c>
      <c r="H83" s="37">
        <f>(D83+F83)/'П 1'!C83</f>
        <v>0.07747002016342991</v>
      </c>
      <c r="I83" s="21">
        <v>1</v>
      </c>
      <c r="J83" s="9">
        <f t="shared" si="8"/>
        <v>1</v>
      </c>
      <c r="K83" s="22">
        <f t="shared" si="7"/>
        <v>0.07747002016342991</v>
      </c>
      <c r="L83" s="8">
        <f t="shared" si="9"/>
        <v>43</v>
      </c>
    </row>
    <row r="84" spans="1:12" ht="12.75">
      <c r="A84" s="1">
        <v>76</v>
      </c>
      <c r="B84" s="2" t="s">
        <v>75</v>
      </c>
      <c r="C84" s="8">
        <v>3</v>
      </c>
      <c r="D84" s="21">
        <v>7</v>
      </c>
      <c r="E84" s="21">
        <v>0</v>
      </c>
      <c r="F84" s="21">
        <v>0</v>
      </c>
      <c r="G84" s="8">
        <f t="shared" si="6"/>
        <v>10</v>
      </c>
      <c r="H84" s="37">
        <f>(D84+F84)/'П 1'!C84</f>
        <v>0.13725490196078433</v>
      </c>
      <c r="I84" s="8">
        <v>9</v>
      </c>
      <c r="J84" s="9">
        <f t="shared" si="8"/>
        <v>0.9</v>
      </c>
      <c r="K84" s="9">
        <f t="shared" si="7"/>
        <v>0.1235294117647059</v>
      </c>
      <c r="L84" s="8">
        <f t="shared" si="9"/>
        <v>31</v>
      </c>
    </row>
    <row r="85" spans="1:12" s="31" customFormat="1" ht="12.75">
      <c r="A85" s="71">
        <v>77</v>
      </c>
      <c r="B85" s="72" t="s">
        <v>76</v>
      </c>
      <c r="C85" s="21">
        <v>0</v>
      </c>
      <c r="D85" s="16">
        <v>0</v>
      </c>
      <c r="E85" s="16">
        <v>0</v>
      </c>
      <c r="F85" s="16">
        <v>0</v>
      </c>
      <c r="G85" s="16">
        <f t="shared" si="6"/>
        <v>0</v>
      </c>
      <c r="H85" s="42">
        <f>(D85+F85)/'П 1'!C85</f>
        <v>0</v>
      </c>
      <c r="I85" s="16">
        <v>0</v>
      </c>
      <c r="J85" s="18">
        <v>0</v>
      </c>
      <c r="K85" s="18">
        <f t="shared" si="7"/>
        <v>0</v>
      </c>
      <c r="L85" s="16">
        <v>82</v>
      </c>
    </row>
    <row r="86" spans="1:12" ht="12.75">
      <c r="A86" s="1">
        <v>78</v>
      </c>
      <c r="B86" s="2" t="s">
        <v>77</v>
      </c>
      <c r="C86" s="8">
        <v>0</v>
      </c>
      <c r="D86" s="21">
        <v>5</v>
      </c>
      <c r="E86" s="21">
        <v>2</v>
      </c>
      <c r="F86" s="21">
        <v>1</v>
      </c>
      <c r="G86" s="8">
        <f t="shared" si="6"/>
        <v>3</v>
      </c>
      <c r="H86" s="37">
        <f>(D86+F86)/'П 1'!C86</f>
        <v>0.25</v>
      </c>
      <c r="I86" s="8">
        <v>3</v>
      </c>
      <c r="J86" s="9">
        <f t="shared" si="8"/>
        <v>1</v>
      </c>
      <c r="K86" s="9">
        <f t="shared" si="7"/>
        <v>0.25</v>
      </c>
      <c r="L86" s="8">
        <f t="shared" si="9"/>
        <v>12</v>
      </c>
    </row>
    <row r="87" spans="1:12" s="31" customFormat="1" ht="12.75">
      <c r="A87" s="71">
        <v>79</v>
      </c>
      <c r="B87" s="72" t="s">
        <v>78</v>
      </c>
      <c r="C87" s="21">
        <v>0</v>
      </c>
      <c r="D87" s="16">
        <v>0</v>
      </c>
      <c r="E87" s="16">
        <v>0</v>
      </c>
      <c r="F87" s="16">
        <v>0</v>
      </c>
      <c r="G87" s="16">
        <f t="shared" si="6"/>
        <v>0</v>
      </c>
      <c r="H87" s="42">
        <f>(D87+F87)/'П 1'!C87</f>
        <v>0</v>
      </c>
      <c r="I87" s="16">
        <v>0</v>
      </c>
      <c r="J87" s="18">
        <v>0</v>
      </c>
      <c r="K87" s="18">
        <f t="shared" si="7"/>
        <v>0</v>
      </c>
      <c r="L87" s="16">
        <v>82</v>
      </c>
    </row>
    <row r="88" spans="1:12" ht="12.75">
      <c r="A88" s="1">
        <v>80</v>
      </c>
      <c r="B88" s="2" t="s">
        <v>79</v>
      </c>
      <c r="C88" s="8">
        <v>0</v>
      </c>
      <c r="D88" s="21">
        <v>40</v>
      </c>
      <c r="E88" s="21">
        <v>2</v>
      </c>
      <c r="F88" s="21">
        <v>0</v>
      </c>
      <c r="G88" s="8">
        <f t="shared" si="6"/>
        <v>38</v>
      </c>
      <c r="H88" s="37">
        <f>(D88+F88)/'П 1'!C88</f>
        <v>1.4271749755620722</v>
      </c>
      <c r="I88" s="8">
        <v>38</v>
      </c>
      <c r="J88" s="9">
        <f t="shared" si="8"/>
        <v>1</v>
      </c>
      <c r="K88" s="9">
        <f t="shared" si="7"/>
        <v>1.4271749755620722</v>
      </c>
      <c r="L88" s="8">
        <f t="shared" si="9"/>
        <v>1</v>
      </c>
    </row>
    <row r="89" spans="1:12" s="31" customFormat="1" ht="12.75">
      <c r="A89" s="71">
        <v>81</v>
      </c>
      <c r="B89" s="72" t="s">
        <v>80</v>
      </c>
      <c r="C89" s="21">
        <v>0</v>
      </c>
      <c r="D89" s="21">
        <v>1</v>
      </c>
      <c r="E89" s="21">
        <v>0</v>
      </c>
      <c r="F89" s="21">
        <v>0</v>
      </c>
      <c r="G89" s="21">
        <f t="shared" si="6"/>
        <v>1</v>
      </c>
      <c r="H89" s="37">
        <f>(D89+F89)/'П 1'!C89</f>
        <v>0.05351906158357771</v>
      </c>
      <c r="I89" s="21">
        <v>0</v>
      </c>
      <c r="J89" s="9">
        <f t="shared" si="8"/>
        <v>0</v>
      </c>
      <c r="K89" s="22">
        <f t="shared" si="7"/>
        <v>0</v>
      </c>
      <c r="L89" s="8">
        <f t="shared" si="9"/>
        <v>61</v>
      </c>
    </row>
    <row r="90" spans="1:12" s="31" customFormat="1" ht="12.75">
      <c r="A90" s="71">
        <v>82</v>
      </c>
      <c r="B90" s="72" t="s">
        <v>81</v>
      </c>
      <c r="C90" s="21">
        <v>0</v>
      </c>
      <c r="D90" s="21">
        <v>3</v>
      </c>
      <c r="E90" s="21">
        <v>2</v>
      </c>
      <c r="F90" s="21">
        <v>0</v>
      </c>
      <c r="G90" s="21">
        <f t="shared" si="6"/>
        <v>1</v>
      </c>
      <c r="H90" s="37">
        <f>(D90+F90)/'П 1'!C90</f>
        <v>0.09375</v>
      </c>
      <c r="I90" s="21">
        <v>0</v>
      </c>
      <c r="J90" s="9">
        <f t="shared" si="8"/>
        <v>0</v>
      </c>
      <c r="K90" s="22">
        <f t="shared" si="7"/>
        <v>0</v>
      </c>
      <c r="L90" s="8">
        <f t="shared" si="9"/>
        <v>61</v>
      </c>
    </row>
    <row r="91" spans="4:5" ht="12.75">
      <c r="D91" s="31"/>
      <c r="E91" s="31"/>
    </row>
  </sheetData>
  <sheetProtection/>
  <mergeCells count="1">
    <mergeCell ref="B3:R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4:O92"/>
  <sheetViews>
    <sheetView zoomScalePageLayoutView="0" workbookViewId="0" topLeftCell="A1">
      <pane ySplit="10" topLeftCell="A66" activePane="bottomLeft" state="frozen"/>
      <selection pane="topLeft" activeCell="D13" sqref="D13"/>
      <selection pane="bottomLeft" activeCell="E93" sqref="E93"/>
    </sheetView>
  </sheetViews>
  <sheetFormatPr defaultColWidth="9.140625" defaultRowHeight="12.75"/>
  <cols>
    <col min="1" max="1" width="3.57421875" style="0" customWidth="1"/>
    <col min="2" max="2" width="25.421875" style="0" customWidth="1"/>
    <col min="3" max="3" width="15.8515625" style="0" customWidth="1"/>
    <col min="4" max="4" width="33.140625" style="0" customWidth="1"/>
    <col min="5" max="5" width="11.421875" style="0" customWidth="1"/>
    <col min="6" max="6" width="12.57421875" style="0" customWidth="1"/>
    <col min="7" max="7" width="10.57421875" style="0" customWidth="1"/>
    <col min="8" max="8" width="9.57421875" style="0" customWidth="1"/>
    <col min="9" max="9" width="11.7109375" style="0" customWidth="1"/>
  </cols>
  <sheetData>
    <row r="4" spans="2:15" ht="28.5" customHeight="1">
      <c r="B4" s="97" t="s">
        <v>84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2:15" ht="12.7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10" spans="1:9" ht="52.5">
      <c r="A10" s="15"/>
      <c r="B10" s="15"/>
      <c r="C10" s="11" t="s">
        <v>101</v>
      </c>
      <c r="D10" s="12" t="s">
        <v>252</v>
      </c>
      <c r="E10" s="13" t="s">
        <v>113</v>
      </c>
      <c r="F10" s="13" t="s">
        <v>114</v>
      </c>
      <c r="G10" s="13" t="s">
        <v>115</v>
      </c>
      <c r="H10" s="13" t="s">
        <v>126</v>
      </c>
      <c r="I10" s="13" t="s">
        <v>127</v>
      </c>
    </row>
    <row r="11" spans="1:9" ht="12.75">
      <c r="A11" s="5">
        <v>1</v>
      </c>
      <c r="B11" s="6" t="s">
        <v>0</v>
      </c>
      <c r="C11" s="17">
        <v>9</v>
      </c>
      <c r="D11" s="38">
        <v>1</v>
      </c>
      <c r="E11" s="9">
        <f>(C11+D11)/'П 1'!C9</f>
        <v>0.8333333333333334</v>
      </c>
      <c r="F11" s="8">
        <v>8</v>
      </c>
      <c r="G11" s="9">
        <f aca="true" t="shared" si="0" ref="G11:G74">F11/C11</f>
        <v>0.8888888888888888</v>
      </c>
      <c r="H11" s="9">
        <f aca="true" t="shared" si="1" ref="H11:H74">E11*G11</f>
        <v>0.7407407407407407</v>
      </c>
      <c r="I11" s="8">
        <f aca="true" t="shared" si="2" ref="I11:I74">RANK(H11,H$11:H$92,0)</f>
        <v>47</v>
      </c>
    </row>
    <row r="12" spans="1:9" ht="12.75">
      <c r="A12" s="1">
        <v>2</v>
      </c>
      <c r="B12" s="2" t="s">
        <v>1</v>
      </c>
      <c r="C12" s="17">
        <v>112</v>
      </c>
      <c r="D12" s="38">
        <v>0</v>
      </c>
      <c r="E12" s="9">
        <f>(C12+D12)/'П 1'!C10</f>
        <v>2.871794871794872</v>
      </c>
      <c r="F12" s="8">
        <v>113</v>
      </c>
      <c r="G12" s="9">
        <f t="shared" si="0"/>
        <v>1.0089285714285714</v>
      </c>
      <c r="H12" s="9">
        <f t="shared" si="1"/>
        <v>2.8974358974358974</v>
      </c>
      <c r="I12" s="8">
        <f t="shared" si="2"/>
        <v>3</v>
      </c>
    </row>
    <row r="13" spans="1:9" ht="12.75">
      <c r="A13" s="1">
        <v>3</v>
      </c>
      <c r="B13" s="2" t="s">
        <v>2</v>
      </c>
      <c r="C13" s="17">
        <v>22</v>
      </c>
      <c r="D13" s="38">
        <v>0</v>
      </c>
      <c r="E13" s="9">
        <f>(C13+D13)/'П 1'!C11</f>
        <v>1.6</v>
      </c>
      <c r="F13" s="8">
        <v>19</v>
      </c>
      <c r="G13" s="9">
        <f t="shared" si="0"/>
        <v>0.8636363636363636</v>
      </c>
      <c r="H13" s="9">
        <f t="shared" si="1"/>
        <v>1.3818181818181818</v>
      </c>
      <c r="I13" s="8">
        <f t="shared" si="2"/>
        <v>25</v>
      </c>
    </row>
    <row r="14" spans="1:9" ht="12.75">
      <c r="A14" s="1">
        <v>4</v>
      </c>
      <c r="B14" s="2" t="s">
        <v>3</v>
      </c>
      <c r="C14" s="17">
        <v>21</v>
      </c>
      <c r="D14" s="38">
        <v>1</v>
      </c>
      <c r="E14" s="9">
        <f>(C14+D14)/'П 1'!C12</f>
        <v>0.9779563999512849</v>
      </c>
      <c r="F14" s="8">
        <v>14</v>
      </c>
      <c r="G14" s="9">
        <f t="shared" si="0"/>
        <v>0.6666666666666666</v>
      </c>
      <c r="H14" s="9">
        <f t="shared" si="1"/>
        <v>0.6519709333008565</v>
      </c>
      <c r="I14" s="8">
        <f t="shared" si="2"/>
        <v>51</v>
      </c>
    </row>
    <row r="15" spans="1:9" ht="12.75">
      <c r="A15" s="1">
        <v>5</v>
      </c>
      <c r="B15" s="2" t="s">
        <v>4</v>
      </c>
      <c r="C15" s="17">
        <v>51</v>
      </c>
      <c r="D15" s="38">
        <v>0</v>
      </c>
      <c r="E15" s="9">
        <f>(C15+D15)/'П 1'!C13</f>
        <v>1.6668159025787965</v>
      </c>
      <c r="F15" s="8">
        <v>50</v>
      </c>
      <c r="G15" s="9">
        <f t="shared" si="0"/>
        <v>0.9803921568627451</v>
      </c>
      <c r="H15" s="9">
        <f t="shared" si="1"/>
        <v>1.6341332378223494</v>
      </c>
      <c r="I15" s="8">
        <f t="shared" si="2"/>
        <v>18</v>
      </c>
    </row>
    <row r="16" spans="1:9" ht="12.75">
      <c r="A16" s="1">
        <v>6</v>
      </c>
      <c r="B16" s="2" t="s">
        <v>5</v>
      </c>
      <c r="C16" s="17">
        <v>52</v>
      </c>
      <c r="D16" s="38">
        <v>2</v>
      </c>
      <c r="E16" s="9">
        <f>(C16+D16)/'П 1'!C14</f>
        <v>2.16</v>
      </c>
      <c r="F16" s="8">
        <v>55</v>
      </c>
      <c r="G16" s="9">
        <f t="shared" si="0"/>
        <v>1.0576923076923077</v>
      </c>
      <c r="H16" s="9">
        <f t="shared" si="1"/>
        <v>2.284615384615385</v>
      </c>
      <c r="I16" s="8">
        <f t="shared" si="2"/>
        <v>8</v>
      </c>
    </row>
    <row r="17" spans="1:9" ht="12.75">
      <c r="A17" s="1">
        <v>7</v>
      </c>
      <c r="B17" s="2" t="s">
        <v>6</v>
      </c>
      <c r="C17" s="17">
        <v>90</v>
      </c>
      <c r="D17" s="38">
        <v>0</v>
      </c>
      <c r="E17" s="9">
        <f>(C17+D17)/'П 1'!C15</f>
        <v>1.9148936170212767</v>
      </c>
      <c r="F17" s="8">
        <v>89</v>
      </c>
      <c r="G17" s="9">
        <f t="shared" si="0"/>
        <v>0.9888888888888889</v>
      </c>
      <c r="H17" s="9">
        <f t="shared" si="1"/>
        <v>1.893617021276596</v>
      </c>
      <c r="I17" s="8">
        <f t="shared" si="2"/>
        <v>11</v>
      </c>
    </row>
    <row r="18" spans="1:9" ht="12.75">
      <c r="A18" s="1">
        <v>8</v>
      </c>
      <c r="B18" s="2" t="s">
        <v>7</v>
      </c>
      <c r="C18" s="17">
        <v>65</v>
      </c>
      <c r="D18" s="38">
        <v>0</v>
      </c>
      <c r="E18" s="9">
        <f>(C18+D18)/'П 1'!C16</f>
        <v>1.8571428571428572</v>
      </c>
      <c r="F18" s="8">
        <v>69</v>
      </c>
      <c r="G18" s="9">
        <f t="shared" si="0"/>
        <v>1.0615384615384615</v>
      </c>
      <c r="H18" s="9">
        <f t="shared" si="1"/>
        <v>1.9714285714285715</v>
      </c>
      <c r="I18" s="8">
        <f t="shared" si="2"/>
        <v>10</v>
      </c>
    </row>
    <row r="19" spans="1:9" ht="12.75">
      <c r="A19" s="1">
        <v>9</v>
      </c>
      <c r="B19" s="2" t="s">
        <v>8</v>
      </c>
      <c r="C19" s="17">
        <v>131</v>
      </c>
      <c r="D19" s="38">
        <v>1</v>
      </c>
      <c r="E19" s="22">
        <f>(C19+D19)/'П 1'!C17</f>
        <v>4.551724137931035</v>
      </c>
      <c r="F19" s="8">
        <v>131</v>
      </c>
      <c r="G19" s="9">
        <f t="shared" si="0"/>
        <v>1</v>
      </c>
      <c r="H19" s="9">
        <f t="shared" si="1"/>
        <v>4.551724137931035</v>
      </c>
      <c r="I19" s="8">
        <f t="shared" si="2"/>
        <v>1</v>
      </c>
    </row>
    <row r="20" spans="1:9" ht="12.75">
      <c r="A20" s="1">
        <v>10</v>
      </c>
      <c r="B20" s="2" t="s">
        <v>9</v>
      </c>
      <c r="C20" s="17">
        <v>7</v>
      </c>
      <c r="D20" s="38">
        <v>0</v>
      </c>
      <c r="E20" s="9">
        <f>(C20+D20)/'П 1'!C18</f>
        <v>0.37667698658410737</v>
      </c>
      <c r="F20" s="8">
        <v>7</v>
      </c>
      <c r="G20" s="9">
        <f t="shared" si="0"/>
        <v>1</v>
      </c>
      <c r="H20" s="9">
        <f t="shared" si="1"/>
        <v>0.37667698658410737</v>
      </c>
      <c r="I20" s="8">
        <f t="shared" si="2"/>
        <v>67</v>
      </c>
    </row>
    <row r="21" spans="1:9" ht="12.75">
      <c r="A21" s="1">
        <v>11</v>
      </c>
      <c r="B21" s="2" t="s">
        <v>10</v>
      </c>
      <c r="C21" s="17">
        <v>9</v>
      </c>
      <c r="D21" s="38">
        <v>0</v>
      </c>
      <c r="E21" s="9">
        <f>(C21+D21)/'П 1'!C19</f>
        <v>0.32142857142857145</v>
      </c>
      <c r="F21" s="8">
        <v>9</v>
      </c>
      <c r="G21" s="9">
        <f t="shared" si="0"/>
        <v>1</v>
      </c>
      <c r="H21" s="9">
        <f t="shared" si="1"/>
        <v>0.32142857142857145</v>
      </c>
      <c r="I21" s="8">
        <f t="shared" si="2"/>
        <v>70</v>
      </c>
    </row>
    <row r="22" spans="1:9" ht="12.75">
      <c r="A22" s="1">
        <v>12</v>
      </c>
      <c r="B22" s="2" t="s">
        <v>11</v>
      </c>
      <c r="C22" s="17">
        <v>76</v>
      </c>
      <c r="D22" s="38">
        <v>0</v>
      </c>
      <c r="E22" s="9">
        <f>(C22+D22)/'П 1'!C20</f>
        <v>1.7674418604651163</v>
      </c>
      <c r="F22" s="8">
        <v>74</v>
      </c>
      <c r="G22" s="9">
        <f t="shared" si="0"/>
        <v>0.9736842105263158</v>
      </c>
      <c r="H22" s="9">
        <f t="shared" si="1"/>
        <v>1.7209302325581397</v>
      </c>
      <c r="I22" s="8">
        <f t="shared" si="2"/>
        <v>15</v>
      </c>
    </row>
    <row r="23" spans="1:9" ht="12.75">
      <c r="A23" s="1">
        <v>13</v>
      </c>
      <c r="B23" s="2" t="s">
        <v>12</v>
      </c>
      <c r="C23" s="17">
        <v>59</v>
      </c>
      <c r="D23" s="38">
        <v>0</v>
      </c>
      <c r="E23" s="9">
        <f>(C23+D23)/'П 1'!C21</f>
        <v>1.6857142857142857</v>
      </c>
      <c r="F23" s="8">
        <v>60</v>
      </c>
      <c r="G23" s="9">
        <f t="shared" si="0"/>
        <v>1.0169491525423728</v>
      </c>
      <c r="H23" s="9">
        <f t="shared" si="1"/>
        <v>1.7142857142857142</v>
      </c>
      <c r="I23" s="8">
        <f t="shared" si="2"/>
        <v>16</v>
      </c>
    </row>
    <row r="24" spans="1:9" ht="12.75">
      <c r="A24" s="1">
        <v>14</v>
      </c>
      <c r="B24" s="2" t="s">
        <v>13</v>
      </c>
      <c r="C24" s="17">
        <v>31</v>
      </c>
      <c r="D24" s="38">
        <v>0</v>
      </c>
      <c r="E24" s="9">
        <f>(C24+D24)/'П 1'!C22</f>
        <v>0.8157894736842105</v>
      </c>
      <c r="F24" s="8">
        <v>31</v>
      </c>
      <c r="G24" s="9">
        <f t="shared" si="0"/>
        <v>1</v>
      </c>
      <c r="H24" s="9">
        <f t="shared" si="1"/>
        <v>0.8157894736842105</v>
      </c>
      <c r="I24" s="8">
        <f t="shared" si="2"/>
        <v>42</v>
      </c>
    </row>
    <row r="25" spans="1:9" ht="12.75">
      <c r="A25" s="1">
        <v>15</v>
      </c>
      <c r="B25" s="2" t="s">
        <v>15</v>
      </c>
      <c r="C25" s="17">
        <v>11</v>
      </c>
      <c r="D25" s="38">
        <v>0</v>
      </c>
      <c r="E25" s="9">
        <f>(C25+D25)/'П 1'!C24</f>
        <v>0.9166666666666666</v>
      </c>
      <c r="F25" s="8">
        <v>10</v>
      </c>
      <c r="G25" s="9">
        <f t="shared" si="0"/>
        <v>0.9090909090909091</v>
      </c>
      <c r="H25" s="9">
        <f t="shared" si="1"/>
        <v>0.8333333333333333</v>
      </c>
      <c r="I25" s="8">
        <f t="shared" si="2"/>
        <v>41</v>
      </c>
    </row>
    <row r="26" spans="1:9" s="31" customFormat="1" ht="12.75">
      <c r="A26" s="1">
        <v>16</v>
      </c>
      <c r="B26" s="2" t="s">
        <v>14</v>
      </c>
      <c r="C26" s="38">
        <v>6</v>
      </c>
      <c r="D26" s="38">
        <v>0</v>
      </c>
      <c r="E26" s="22">
        <f>(C26+D26)/'П 1'!C23</f>
        <v>0.18181818181818182</v>
      </c>
      <c r="F26" s="21">
        <v>6</v>
      </c>
      <c r="G26" s="9">
        <f t="shared" si="0"/>
        <v>1</v>
      </c>
      <c r="H26" s="9">
        <f t="shared" si="1"/>
        <v>0.18181818181818182</v>
      </c>
      <c r="I26" s="8">
        <f t="shared" si="2"/>
        <v>78</v>
      </c>
    </row>
    <row r="27" spans="1:9" ht="12.75">
      <c r="A27" s="1">
        <v>17</v>
      </c>
      <c r="B27" s="2" t="s">
        <v>16</v>
      </c>
      <c r="C27" s="17">
        <v>19</v>
      </c>
      <c r="D27" s="38">
        <v>0</v>
      </c>
      <c r="E27" s="9">
        <f>(C27+D27)/'П 1'!C25</f>
        <v>0.8829895594601477</v>
      </c>
      <c r="F27" s="8">
        <v>19</v>
      </c>
      <c r="G27" s="9">
        <f t="shared" si="0"/>
        <v>1</v>
      </c>
      <c r="H27" s="9">
        <f t="shared" si="1"/>
        <v>0.8829895594601477</v>
      </c>
      <c r="I27" s="8">
        <f t="shared" si="2"/>
        <v>35</v>
      </c>
    </row>
    <row r="28" spans="1:9" ht="12.75">
      <c r="A28" s="1">
        <v>18</v>
      </c>
      <c r="B28" s="2" t="s">
        <v>17</v>
      </c>
      <c r="C28" s="17">
        <v>60</v>
      </c>
      <c r="D28" s="38">
        <v>0</v>
      </c>
      <c r="E28" s="9">
        <f>(C28+D28)/'П 1'!C26</f>
        <v>2.5</v>
      </c>
      <c r="F28" s="8">
        <v>60</v>
      </c>
      <c r="G28" s="9">
        <f t="shared" si="0"/>
        <v>1</v>
      </c>
      <c r="H28" s="9">
        <f t="shared" si="1"/>
        <v>2.5</v>
      </c>
      <c r="I28" s="8">
        <f t="shared" si="2"/>
        <v>7</v>
      </c>
    </row>
    <row r="29" spans="1:9" ht="12.75">
      <c r="A29" s="1">
        <v>19</v>
      </c>
      <c r="B29" s="2" t="s">
        <v>18</v>
      </c>
      <c r="C29" s="17">
        <v>44</v>
      </c>
      <c r="D29" s="38">
        <v>0</v>
      </c>
      <c r="E29" s="9">
        <f>(C29+D29)/'П 1'!C27</f>
        <v>1.0461859162269558</v>
      </c>
      <c r="F29" s="8">
        <v>39</v>
      </c>
      <c r="G29" s="9">
        <f t="shared" si="0"/>
        <v>0.8863636363636364</v>
      </c>
      <c r="H29" s="9">
        <f t="shared" si="1"/>
        <v>0.9273011530193471</v>
      </c>
      <c r="I29" s="8">
        <f t="shared" si="2"/>
        <v>34</v>
      </c>
    </row>
    <row r="30" spans="1:9" ht="12.75">
      <c r="A30" s="1">
        <v>20</v>
      </c>
      <c r="B30" s="2" t="s">
        <v>19</v>
      </c>
      <c r="C30" s="17">
        <v>30</v>
      </c>
      <c r="D30" s="38">
        <v>0</v>
      </c>
      <c r="E30" s="9">
        <f>(C30+D30)/'П 1'!C28</f>
        <v>1.5</v>
      </c>
      <c r="F30" s="8">
        <v>30</v>
      </c>
      <c r="G30" s="9">
        <f t="shared" si="0"/>
        <v>1</v>
      </c>
      <c r="H30" s="9">
        <f t="shared" si="1"/>
        <v>1.5</v>
      </c>
      <c r="I30" s="8">
        <f t="shared" si="2"/>
        <v>21</v>
      </c>
    </row>
    <row r="31" spans="1:9" s="31" customFormat="1" ht="12.75">
      <c r="A31" s="1">
        <v>21</v>
      </c>
      <c r="B31" s="2" t="s">
        <v>20</v>
      </c>
      <c r="C31" s="38">
        <v>9</v>
      </c>
      <c r="D31" s="38">
        <v>0</v>
      </c>
      <c r="E31" s="22">
        <f>(C31+D31)/'П 1'!C29</f>
        <v>0.375</v>
      </c>
      <c r="F31" s="21">
        <v>9</v>
      </c>
      <c r="G31" s="9">
        <f t="shared" si="0"/>
        <v>1</v>
      </c>
      <c r="H31" s="9">
        <f t="shared" si="1"/>
        <v>0.375</v>
      </c>
      <c r="I31" s="8">
        <f t="shared" si="2"/>
        <v>68</v>
      </c>
    </row>
    <row r="32" spans="1:9" ht="12.75">
      <c r="A32" s="1">
        <v>22</v>
      </c>
      <c r="B32" s="2" t="s">
        <v>21</v>
      </c>
      <c r="C32" s="17">
        <v>5</v>
      </c>
      <c r="D32" s="38">
        <v>0</v>
      </c>
      <c r="E32" s="9">
        <f>(C32+D32)/'П 1'!C30</f>
        <v>0.38461538461538464</v>
      </c>
      <c r="F32" s="8">
        <v>5</v>
      </c>
      <c r="G32" s="9">
        <f t="shared" si="0"/>
        <v>1</v>
      </c>
      <c r="H32" s="9">
        <f t="shared" si="1"/>
        <v>0.38461538461538464</v>
      </c>
      <c r="I32" s="8">
        <f t="shared" si="2"/>
        <v>65</v>
      </c>
    </row>
    <row r="33" spans="1:9" ht="12.75">
      <c r="A33" s="1">
        <v>23</v>
      </c>
      <c r="B33" s="2" t="s">
        <v>22</v>
      </c>
      <c r="C33" s="17">
        <v>26</v>
      </c>
      <c r="D33" s="38">
        <v>0</v>
      </c>
      <c r="E33" s="9">
        <f>(C33+D33)/'П 1'!C31</f>
        <v>1.0833333333333333</v>
      </c>
      <c r="F33" s="8">
        <v>26</v>
      </c>
      <c r="G33" s="9">
        <f t="shared" si="0"/>
        <v>1</v>
      </c>
      <c r="H33" s="9">
        <f t="shared" si="1"/>
        <v>1.0833333333333333</v>
      </c>
      <c r="I33" s="8">
        <f t="shared" si="2"/>
        <v>31</v>
      </c>
    </row>
    <row r="34" spans="1:9" ht="12.75">
      <c r="A34" s="1">
        <v>24</v>
      </c>
      <c r="B34" s="2" t="s">
        <v>23</v>
      </c>
      <c r="C34" s="17">
        <v>15</v>
      </c>
      <c r="D34" s="38">
        <v>0</v>
      </c>
      <c r="E34" s="9">
        <f>(C34+D34)/'П 1'!C32</f>
        <v>0.8027859237536656</v>
      </c>
      <c r="F34" s="8">
        <v>14</v>
      </c>
      <c r="G34" s="9">
        <f t="shared" si="0"/>
        <v>0.9333333333333333</v>
      </c>
      <c r="H34" s="9">
        <f t="shared" si="1"/>
        <v>0.749266862170088</v>
      </c>
      <c r="I34" s="8">
        <f t="shared" si="2"/>
        <v>46</v>
      </c>
    </row>
    <row r="35" spans="1:9" ht="12.75">
      <c r="A35" s="1">
        <v>25</v>
      </c>
      <c r="B35" s="2" t="s">
        <v>24</v>
      </c>
      <c r="C35" s="17">
        <v>24</v>
      </c>
      <c r="D35" s="38">
        <v>0</v>
      </c>
      <c r="E35" s="9">
        <f>(C35+D35)/'П 1'!C33</f>
        <v>1.411764705882353</v>
      </c>
      <c r="F35" s="8">
        <v>24</v>
      </c>
      <c r="G35" s="9">
        <f t="shared" si="0"/>
        <v>1</v>
      </c>
      <c r="H35" s="9">
        <f t="shared" si="1"/>
        <v>1.411764705882353</v>
      </c>
      <c r="I35" s="8">
        <f t="shared" si="2"/>
        <v>24</v>
      </c>
    </row>
    <row r="36" spans="1:9" ht="12.75">
      <c r="A36" s="1">
        <v>26</v>
      </c>
      <c r="B36" s="2" t="s">
        <v>25</v>
      </c>
      <c r="C36" s="17">
        <v>3</v>
      </c>
      <c r="D36" s="38">
        <v>0</v>
      </c>
      <c r="E36" s="9">
        <f>(C36+D36)/'П 1'!C34</f>
        <v>0.15687679083094555</v>
      </c>
      <c r="F36" s="8">
        <v>3</v>
      </c>
      <c r="G36" s="9">
        <f t="shared" si="0"/>
        <v>1</v>
      </c>
      <c r="H36" s="9">
        <f t="shared" si="1"/>
        <v>0.15687679083094555</v>
      </c>
      <c r="I36" s="8">
        <f t="shared" si="2"/>
        <v>79</v>
      </c>
    </row>
    <row r="37" spans="1:9" ht="12.75">
      <c r="A37" s="1">
        <v>27</v>
      </c>
      <c r="B37" s="2" t="s">
        <v>26</v>
      </c>
      <c r="C37" s="17">
        <v>22</v>
      </c>
      <c r="D37" s="38">
        <v>0</v>
      </c>
      <c r="E37" s="9">
        <f>(C37+D37)/'П 1'!C35</f>
        <v>0.4782608695652174</v>
      </c>
      <c r="F37" s="8">
        <v>20</v>
      </c>
      <c r="G37" s="9">
        <f t="shared" si="0"/>
        <v>0.9090909090909091</v>
      </c>
      <c r="H37" s="9">
        <f t="shared" si="1"/>
        <v>0.43478260869565216</v>
      </c>
      <c r="I37" s="8">
        <f t="shared" si="2"/>
        <v>61</v>
      </c>
    </row>
    <row r="38" spans="1:9" ht="12.75">
      <c r="A38" s="1">
        <v>28</v>
      </c>
      <c r="B38" s="2" t="s">
        <v>27</v>
      </c>
      <c r="C38" s="17">
        <v>11</v>
      </c>
      <c r="D38" s="38">
        <v>0</v>
      </c>
      <c r="E38" s="9">
        <f>(C38+D38)/'П 1'!C36</f>
        <v>0.3793103448275862</v>
      </c>
      <c r="F38" s="8">
        <v>11</v>
      </c>
      <c r="G38" s="9">
        <f t="shared" si="0"/>
        <v>1</v>
      </c>
      <c r="H38" s="9">
        <f t="shared" si="1"/>
        <v>0.3793103448275862</v>
      </c>
      <c r="I38" s="8">
        <f t="shared" si="2"/>
        <v>66</v>
      </c>
    </row>
    <row r="39" spans="1:9" ht="12.75">
      <c r="A39" s="1">
        <v>29</v>
      </c>
      <c r="B39" s="2" t="s">
        <v>28</v>
      </c>
      <c r="C39" s="17">
        <v>18</v>
      </c>
      <c r="D39" s="38">
        <v>0</v>
      </c>
      <c r="E39" s="9">
        <f>(C39+D39)/'П 1'!C37</f>
        <v>0.5882879656160459</v>
      </c>
      <c r="F39" s="8">
        <v>17</v>
      </c>
      <c r="G39" s="9">
        <f t="shared" si="0"/>
        <v>0.9444444444444444</v>
      </c>
      <c r="H39" s="9">
        <f t="shared" si="1"/>
        <v>0.5556053008595989</v>
      </c>
      <c r="I39" s="8">
        <f t="shared" si="2"/>
        <v>54</v>
      </c>
    </row>
    <row r="40" spans="1:9" ht="12.75">
      <c r="A40" s="1">
        <v>30</v>
      </c>
      <c r="B40" s="2" t="s">
        <v>29</v>
      </c>
      <c r="C40" s="17">
        <v>12</v>
      </c>
      <c r="D40" s="38">
        <v>0</v>
      </c>
      <c r="E40" s="9">
        <f>(C40+D40)/'П 1'!C38</f>
        <v>0.6</v>
      </c>
      <c r="F40" s="8">
        <v>12</v>
      </c>
      <c r="G40" s="9">
        <f t="shared" si="0"/>
        <v>1</v>
      </c>
      <c r="H40" s="9">
        <f t="shared" si="1"/>
        <v>0.6</v>
      </c>
      <c r="I40" s="8">
        <f t="shared" si="2"/>
        <v>52</v>
      </c>
    </row>
    <row r="41" spans="1:9" ht="12.75">
      <c r="A41" s="1">
        <v>31</v>
      </c>
      <c r="B41" s="2" t="s">
        <v>30</v>
      </c>
      <c r="C41" s="17">
        <v>74</v>
      </c>
      <c r="D41" s="38">
        <v>1</v>
      </c>
      <c r="E41" s="9">
        <f>(C41+D41)/'П 1'!C39</f>
        <v>1.25</v>
      </c>
      <c r="F41" s="8">
        <v>77</v>
      </c>
      <c r="G41" s="9">
        <f t="shared" si="0"/>
        <v>1.0405405405405406</v>
      </c>
      <c r="H41" s="9">
        <f t="shared" si="1"/>
        <v>1.3006756756756757</v>
      </c>
      <c r="I41" s="8">
        <f t="shared" si="2"/>
        <v>28</v>
      </c>
    </row>
    <row r="42" spans="1:9" ht="12.75">
      <c r="A42" s="1">
        <v>32</v>
      </c>
      <c r="B42" s="2" t="s">
        <v>31</v>
      </c>
      <c r="C42" s="17">
        <v>165</v>
      </c>
      <c r="D42" s="38">
        <v>1</v>
      </c>
      <c r="E42" s="9">
        <f>(C42+D42)/'П 1'!C40</f>
        <v>3.202262036890228</v>
      </c>
      <c r="F42" s="8">
        <v>88</v>
      </c>
      <c r="G42" s="9">
        <f t="shared" si="0"/>
        <v>0.5333333333333333</v>
      </c>
      <c r="H42" s="9">
        <f t="shared" si="1"/>
        <v>1.7078730863414548</v>
      </c>
      <c r="I42" s="8">
        <f t="shared" si="2"/>
        <v>17</v>
      </c>
    </row>
    <row r="43" spans="1:9" ht="12.75">
      <c r="A43" s="1">
        <v>33</v>
      </c>
      <c r="B43" s="2" t="s">
        <v>32</v>
      </c>
      <c r="C43" s="17">
        <v>15</v>
      </c>
      <c r="D43" s="38">
        <v>0</v>
      </c>
      <c r="E43" s="9">
        <f>(C43+D43)/'П 1'!C41</f>
        <v>0.7894736842105263</v>
      </c>
      <c r="F43" s="8">
        <v>14</v>
      </c>
      <c r="G43" s="9">
        <f t="shared" si="0"/>
        <v>0.9333333333333333</v>
      </c>
      <c r="H43" s="9">
        <f t="shared" si="1"/>
        <v>0.736842105263158</v>
      </c>
      <c r="I43" s="8">
        <f t="shared" si="2"/>
        <v>48</v>
      </c>
    </row>
    <row r="44" spans="1:9" ht="12.75">
      <c r="A44" s="1">
        <v>34</v>
      </c>
      <c r="B44" s="2" t="s">
        <v>33</v>
      </c>
      <c r="C44" s="17">
        <v>8</v>
      </c>
      <c r="D44" s="38">
        <v>0</v>
      </c>
      <c r="E44" s="9">
        <f>(C44+D44)/'П 1'!C42</f>
        <v>0.32</v>
      </c>
      <c r="F44" s="8">
        <v>8</v>
      </c>
      <c r="G44" s="9">
        <f t="shared" si="0"/>
        <v>1</v>
      </c>
      <c r="H44" s="9">
        <f t="shared" si="1"/>
        <v>0.32</v>
      </c>
      <c r="I44" s="8">
        <f t="shared" si="2"/>
        <v>71</v>
      </c>
    </row>
    <row r="45" spans="1:9" s="31" customFormat="1" ht="12.75">
      <c r="A45" s="1">
        <v>35</v>
      </c>
      <c r="B45" s="2" t="s">
        <v>34</v>
      </c>
      <c r="C45" s="38">
        <v>3</v>
      </c>
      <c r="D45" s="38">
        <v>0</v>
      </c>
      <c r="E45" s="22">
        <f>(C45+D45)/'П 1'!C43</f>
        <v>0.09266409266409266</v>
      </c>
      <c r="F45" s="21">
        <v>3</v>
      </c>
      <c r="G45" s="9">
        <f t="shared" si="0"/>
        <v>1</v>
      </c>
      <c r="H45" s="9">
        <f t="shared" si="1"/>
        <v>0.09266409266409266</v>
      </c>
      <c r="I45" s="8">
        <f t="shared" si="2"/>
        <v>81</v>
      </c>
    </row>
    <row r="46" spans="1:9" ht="12.75">
      <c r="A46" s="1">
        <v>36</v>
      </c>
      <c r="B46" s="2" t="s">
        <v>35</v>
      </c>
      <c r="C46" s="17">
        <v>27</v>
      </c>
      <c r="D46" s="38">
        <v>0</v>
      </c>
      <c r="E46" s="9">
        <f>(C46+D46)/'П 1'!C44</f>
        <v>0.84375</v>
      </c>
      <c r="F46" s="8">
        <v>27</v>
      </c>
      <c r="G46" s="9">
        <f t="shared" si="0"/>
        <v>1</v>
      </c>
      <c r="H46" s="9">
        <f t="shared" si="1"/>
        <v>0.84375</v>
      </c>
      <c r="I46" s="8">
        <f t="shared" si="2"/>
        <v>39</v>
      </c>
    </row>
    <row r="47" spans="1:9" ht="12.75">
      <c r="A47" s="1">
        <v>37</v>
      </c>
      <c r="B47" s="2" t="s">
        <v>36</v>
      </c>
      <c r="C47" s="17">
        <v>12</v>
      </c>
      <c r="D47" s="38">
        <v>0</v>
      </c>
      <c r="E47" s="9">
        <f>(C47+D47)/'П 1'!C45</f>
        <v>0.6760302515820342</v>
      </c>
      <c r="F47" s="8">
        <v>12</v>
      </c>
      <c r="G47" s="9">
        <f t="shared" si="0"/>
        <v>1</v>
      </c>
      <c r="H47" s="9">
        <f t="shared" si="1"/>
        <v>0.6760302515820342</v>
      </c>
      <c r="I47" s="8">
        <f t="shared" si="2"/>
        <v>50</v>
      </c>
    </row>
    <row r="48" spans="1:9" ht="12.75">
      <c r="A48" s="1">
        <v>38</v>
      </c>
      <c r="B48" s="2" t="s">
        <v>37</v>
      </c>
      <c r="C48" s="17">
        <v>21</v>
      </c>
      <c r="D48" s="38">
        <v>0</v>
      </c>
      <c r="E48" s="9">
        <f>(C48+D48)/'П 1'!C46</f>
        <v>1.1666666666666667</v>
      </c>
      <c r="F48" s="8">
        <v>15</v>
      </c>
      <c r="G48" s="9">
        <f t="shared" si="0"/>
        <v>0.7142857142857143</v>
      </c>
      <c r="H48" s="9">
        <f t="shared" si="1"/>
        <v>0.8333333333333334</v>
      </c>
      <c r="I48" s="8">
        <f t="shared" si="2"/>
        <v>40</v>
      </c>
    </row>
    <row r="49" spans="1:9" ht="12.75">
      <c r="A49" s="1">
        <v>39</v>
      </c>
      <c r="B49" s="2" t="s">
        <v>38</v>
      </c>
      <c r="C49" s="17">
        <v>31</v>
      </c>
      <c r="D49" s="38">
        <v>0</v>
      </c>
      <c r="E49" s="9">
        <f>(C49+D49)/'П 1'!C47</f>
        <v>1.631578947368421</v>
      </c>
      <c r="F49" s="8">
        <v>31</v>
      </c>
      <c r="G49" s="9">
        <f t="shared" si="0"/>
        <v>1</v>
      </c>
      <c r="H49" s="9">
        <f t="shared" si="1"/>
        <v>1.631578947368421</v>
      </c>
      <c r="I49" s="8">
        <f t="shared" si="2"/>
        <v>19</v>
      </c>
    </row>
    <row r="50" spans="1:9" ht="12.75">
      <c r="A50" s="1">
        <v>40</v>
      </c>
      <c r="B50" s="2" t="s">
        <v>39</v>
      </c>
      <c r="C50" s="17">
        <v>35</v>
      </c>
      <c r="D50" s="38">
        <v>1</v>
      </c>
      <c r="E50" s="9">
        <f>(C50+D50)/'П 1'!C48</f>
        <v>0.36</v>
      </c>
      <c r="F50" s="8">
        <v>39</v>
      </c>
      <c r="G50" s="9">
        <f t="shared" si="0"/>
        <v>1.1142857142857143</v>
      </c>
      <c r="H50" s="9">
        <f t="shared" si="1"/>
        <v>0.40114285714285713</v>
      </c>
      <c r="I50" s="8">
        <f t="shared" si="2"/>
        <v>63</v>
      </c>
    </row>
    <row r="51" spans="1:9" ht="12.75">
      <c r="A51" s="1">
        <v>41</v>
      </c>
      <c r="B51" s="2" t="s">
        <v>40</v>
      </c>
      <c r="C51" s="17">
        <v>29</v>
      </c>
      <c r="D51" s="38">
        <v>0</v>
      </c>
      <c r="E51" s="9">
        <f>(C51+D51)/'П 1'!C49</f>
        <v>0.507288629737609</v>
      </c>
      <c r="F51" s="8">
        <v>29</v>
      </c>
      <c r="G51" s="9">
        <f t="shared" si="0"/>
        <v>1</v>
      </c>
      <c r="H51" s="9">
        <f t="shared" si="1"/>
        <v>0.507288629737609</v>
      </c>
      <c r="I51" s="8">
        <f t="shared" si="2"/>
        <v>57</v>
      </c>
    </row>
    <row r="52" spans="1:9" ht="12.75">
      <c r="A52" s="1">
        <v>42</v>
      </c>
      <c r="B52" s="2" t="s">
        <v>41</v>
      </c>
      <c r="C52" s="17">
        <v>24</v>
      </c>
      <c r="D52" s="38">
        <v>0</v>
      </c>
      <c r="E52" s="9">
        <f>(C52+D52)/'П 1'!C50</f>
        <v>0.8027859237536656</v>
      </c>
      <c r="F52" s="8">
        <v>23</v>
      </c>
      <c r="G52" s="9">
        <f t="shared" si="0"/>
        <v>0.9583333333333334</v>
      </c>
      <c r="H52" s="9">
        <f t="shared" si="1"/>
        <v>0.7693365102639296</v>
      </c>
      <c r="I52" s="8">
        <f t="shared" si="2"/>
        <v>45</v>
      </c>
    </row>
    <row r="53" spans="1:9" ht="12.75">
      <c r="A53" s="1">
        <v>43</v>
      </c>
      <c r="B53" s="2" t="s">
        <v>42</v>
      </c>
      <c r="C53" s="17">
        <v>3</v>
      </c>
      <c r="D53" s="38">
        <v>0</v>
      </c>
      <c r="E53" s="22">
        <f>(C53+D53)/'П 1'!C51</f>
        <v>0.26146131805157596</v>
      </c>
      <c r="F53" s="8">
        <v>3</v>
      </c>
      <c r="G53" s="9">
        <f t="shared" si="0"/>
        <v>1</v>
      </c>
      <c r="H53" s="9">
        <f t="shared" si="1"/>
        <v>0.26146131805157596</v>
      </c>
      <c r="I53" s="8">
        <f t="shared" si="2"/>
        <v>77</v>
      </c>
    </row>
    <row r="54" spans="1:9" ht="12.75">
      <c r="A54" s="1">
        <v>44</v>
      </c>
      <c r="B54" s="2" t="s">
        <v>43</v>
      </c>
      <c r="C54" s="17">
        <v>167</v>
      </c>
      <c r="D54" s="38">
        <v>1</v>
      </c>
      <c r="E54" s="9">
        <f>(C54+D54)/'П 1'!C52</f>
        <v>3</v>
      </c>
      <c r="F54" s="8">
        <v>156</v>
      </c>
      <c r="G54" s="9">
        <f t="shared" si="0"/>
        <v>0.9341317365269461</v>
      </c>
      <c r="H54" s="9">
        <f t="shared" si="1"/>
        <v>2.8023952095808387</v>
      </c>
      <c r="I54" s="8">
        <f t="shared" si="2"/>
        <v>4</v>
      </c>
    </row>
    <row r="55" spans="1:9" ht="12.75">
      <c r="A55" s="1">
        <v>45</v>
      </c>
      <c r="B55" s="2" t="s">
        <v>44</v>
      </c>
      <c r="C55" s="17">
        <v>23</v>
      </c>
      <c r="D55" s="38">
        <v>0</v>
      </c>
      <c r="E55" s="9">
        <f>(C55+D55)/'П 1'!C53</f>
        <v>1.2105263157894737</v>
      </c>
      <c r="F55" s="8">
        <v>22</v>
      </c>
      <c r="G55" s="9">
        <f t="shared" si="0"/>
        <v>0.9565217391304348</v>
      </c>
      <c r="H55" s="9">
        <f t="shared" si="1"/>
        <v>1.1578947368421053</v>
      </c>
      <c r="I55" s="8">
        <f t="shared" si="2"/>
        <v>29</v>
      </c>
    </row>
    <row r="56" spans="1:9" ht="12.75">
      <c r="A56" s="1">
        <v>46</v>
      </c>
      <c r="B56" s="2" t="s">
        <v>45</v>
      </c>
      <c r="C56" s="17">
        <v>41</v>
      </c>
      <c r="D56" s="38">
        <v>0</v>
      </c>
      <c r="E56" s="9">
        <f>(C56+D56)/'П 1'!C54</f>
        <v>0.803921568627451</v>
      </c>
      <c r="F56" s="8">
        <v>40</v>
      </c>
      <c r="G56" s="9">
        <f t="shared" si="0"/>
        <v>0.975609756097561</v>
      </c>
      <c r="H56" s="9">
        <f t="shared" si="1"/>
        <v>0.7843137254901961</v>
      </c>
      <c r="I56" s="8">
        <f t="shared" si="2"/>
        <v>44</v>
      </c>
    </row>
    <row r="57" spans="1:9" ht="12.75">
      <c r="A57" s="1">
        <v>47</v>
      </c>
      <c r="B57" s="2" t="s">
        <v>46</v>
      </c>
      <c r="C57" s="17">
        <v>4</v>
      </c>
      <c r="D57" s="38">
        <v>0</v>
      </c>
      <c r="E57" s="9">
        <f>(C57+D57)/'П 1'!C55</f>
        <v>0.09523809523809523</v>
      </c>
      <c r="F57" s="8">
        <v>4</v>
      </c>
      <c r="G57" s="9">
        <f t="shared" si="0"/>
        <v>1</v>
      </c>
      <c r="H57" s="9">
        <f t="shared" si="1"/>
        <v>0.09523809523809523</v>
      </c>
      <c r="I57" s="8">
        <f t="shared" si="2"/>
        <v>80</v>
      </c>
    </row>
    <row r="58" spans="1:9" ht="12.75">
      <c r="A58" s="1">
        <v>48</v>
      </c>
      <c r="B58" s="2" t="s">
        <v>47</v>
      </c>
      <c r="C58" s="17">
        <v>33</v>
      </c>
      <c r="D58" s="38">
        <v>0</v>
      </c>
      <c r="E58" s="9">
        <f>(C58+D58)/'П 1'!C56</f>
        <v>0.868421052631579</v>
      </c>
      <c r="F58" s="8">
        <v>33</v>
      </c>
      <c r="G58" s="9">
        <f t="shared" si="0"/>
        <v>1</v>
      </c>
      <c r="H58" s="9">
        <f t="shared" si="1"/>
        <v>0.868421052631579</v>
      </c>
      <c r="I58" s="8">
        <f t="shared" si="2"/>
        <v>38</v>
      </c>
    </row>
    <row r="59" spans="1:9" ht="12.75">
      <c r="A59" s="1">
        <v>49</v>
      </c>
      <c r="B59" s="2" t="s">
        <v>48</v>
      </c>
      <c r="C59" s="17">
        <v>42</v>
      </c>
      <c r="D59" s="38">
        <v>0</v>
      </c>
      <c r="E59" s="9">
        <f>(C59+D59)/'П 1'!C57</f>
        <v>1.826086956521739</v>
      </c>
      <c r="F59" s="8">
        <v>41</v>
      </c>
      <c r="G59" s="9">
        <f t="shared" si="0"/>
        <v>0.9761904761904762</v>
      </c>
      <c r="H59" s="9">
        <f t="shared" si="1"/>
        <v>1.7826086956521738</v>
      </c>
      <c r="I59" s="8">
        <f t="shared" si="2"/>
        <v>12</v>
      </c>
    </row>
    <row r="60" spans="1:9" ht="12.75">
      <c r="A60" s="1">
        <v>50</v>
      </c>
      <c r="B60" s="2" t="s">
        <v>49</v>
      </c>
      <c r="C60" s="17">
        <v>18</v>
      </c>
      <c r="D60" s="38">
        <v>1</v>
      </c>
      <c r="E60" s="9">
        <f>(C60+D60)/'П 1'!C58</f>
        <v>0.7916666666666666</v>
      </c>
      <c r="F60" s="8">
        <v>18</v>
      </c>
      <c r="G60" s="9">
        <f t="shared" si="0"/>
        <v>1</v>
      </c>
      <c r="H60" s="9">
        <f t="shared" si="1"/>
        <v>0.7916666666666666</v>
      </c>
      <c r="I60" s="8">
        <f t="shared" si="2"/>
        <v>43</v>
      </c>
    </row>
    <row r="61" spans="1:9" ht="12.75">
      <c r="A61" s="1">
        <v>51</v>
      </c>
      <c r="B61" s="2" t="s">
        <v>50</v>
      </c>
      <c r="C61" s="17">
        <v>51</v>
      </c>
      <c r="D61" s="38">
        <v>0</v>
      </c>
      <c r="E61" s="9">
        <f>(C61+D61)/'П 1'!C59</f>
        <v>1.1333333333333333</v>
      </c>
      <c r="F61" s="8">
        <v>51</v>
      </c>
      <c r="G61" s="9">
        <f t="shared" si="0"/>
        <v>1</v>
      </c>
      <c r="H61" s="9">
        <f t="shared" si="1"/>
        <v>1.1333333333333333</v>
      </c>
      <c r="I61" s="8">
        <f t="shared" si="2"/>
        <v>30</v>
      </c>
    </row>
    <row r="62" spans="1:9" ht="12.75">
      <c r="A62" s="1">
        <v>52</v>
      </c>
      <c r="B62" s="2" t="s">
        <v>51</v>
      </c>
      <c r="C62" s="17">
        <v>39</v>
      </c>
      <c r="D62" s="38">
        <v>0</v>
      </c>
      <c r="E62" s="9">
        <f>(C62+D62)/'П 1'!C60</f>
        <v>1.0493144626271562</v>
      </c>
      <c r="F62" s="8">
        <v>39</v>
      </c>
      <c r="G62" s="9">
        <f t="shared" si="0"/>
        <v>1</v>
      </c>
      <c r="H62" s="9">
        <f t="shared" si="1"/>
        <v>1.0493144626271562</v>
      </c>
      <c r="I62" s="8">
        <f t="shared" si="2"/>
        <v>32</v>
      </c>
    </row>
    <row r="63" spans="1:9" ht="12.75">
      <c r="A63" s="1">
        <v>53</v>
      </c>
      <c r="B63" s="2" t="s">
        <v>52</v>
      </c>
      <c r="C63" s="17">
        <v>12</v>
      </c>
      <c r="D63" s="38">
        <v>0</v>
      </c>
      <c r="E63" s="9">
        <f>(C63+D63)/'П 1'!C61</f>
        <v>0.6666666666666666</v>
      </c>
      <c r="F63" s="8">
        <v>10</v>
      </c>
      <c r="G63" s="9">
        <f t="shared" si="0"/>
        <v>0.8333333333333334</v>
      </c>
      <c r="H63" s="9">
        <f t="shared" si="1"/>
        <v>0.5555555555555556</v>
      </c>
      <c r="I63" s="8">
        <f t="shared" si="2"/>
        <v>55</v>
      </c>
    </row>
    <row r="64" spans="1:9" ht="12.75">
      <c r="A64" s="1">
        <v>54</v>
      </c>
      <c r="B64" s="2" t="s">
        <v>53</v>
      </c>
      <c r="C64" s="17">
        <v>27</v>
      </c>
      <c r="D64" s="38">
        <v>0</v>
      </c>
      <c r="E64" s="9">
        <f>(C64+D64)/'П 1'!C62</f>
        <v>0.46551724137931033</v>
      </c>
      <c r="F64" s="8">
        <v>28</v>
      </c>
      <c r="G64" s="9">
        <f t="shared" si="0"/>
        <v>1.037037037037037</v>
      </c>
      <c r="H64" s="9">
        <f t="shared" si="1"/>
        <v>0.48275862068965514</v>
      </c>
      <c r="I64" s="8">
        <f t="shared" si="2"/>
        <v>59</v>
      </c>
    </row>
    <row r="65" spans="1:9" ht="12.75">
      <c r="A65" s="1">
        <v>55</v>
      </c>
      <c r="B65" s="2" t="s">
        <v>54</v>
      </c>
      <c r="C65" s="17">
        <v>12</v>
      </c>
      <c r="D65" s="38">
        <v>0</v>
      </c>
      <c r="E65" s="9">
        <f>(C65+D65)/'П 1'!C63</f>
        <v>0.5</v>
      </c>
      <c r="F65" s="8">
        <v>12</v>
      </c>
      <c r="G65" s="9">
        <f t="shared" si="0"/>
        <v>1</v>
      </c>
      <c r="H65" s="9">
        <f t="shared" si="1"/>
        <v>0.5</v>
      </c>
      <c r="I65" s="8">
        <f t="shared" si="2"/>
        <v>58</v>
      </c>
    </row>
    <row r="66" spans="1:9" ht="12.75">
      <c r="A66" s="1">
        <v>56</v>
      </c>
      <c r="B66" s="2" t="s">
        <v>55</v>
      </c>
      <c r="C66" s="17">
        <v>69</v>
      </c>
      <c r="D66" s="38">
        <v>0</v>
      </c>
      <c r="E66" s="9">
        <f>(C66+D66)/'П 1'!C64</f>
        <v>1.38</v>
      </c>
      <c r="F66" s="8">
        <v>74</v>
      </c>
      <c r="G66" s="9">
        <f t="shared" si="0"/>
        <v>1.0724637681159421</v>
      </c>
      <c r="H66" s="9">
        <f t="shared" si="1"/>
        <v>1.48</v>
      </c>
      <c r="I66" s="8">
        <f t="shared" si="2"/>
        <v>22</v>
      </c>
    </row>
    <row r="67" spans="1:9" ht="12.75">
      <c r="A67" s="1">
        <v>57</v>
      </c>
      <c r="B67" s="2" t="s">
        <v>56</v>
      </c>
      <c r="C67" s="17">
        <v>42</v>
      </c>
      <c r="D67" s="38">
        <v>0</v>
      </c>
      <c r="E67" s="9">
        <f>(C67+D67)/'П 1'!C65</f>
        <v>0.4772727272727273</v>
      </c>
      <c r="F67" s="8">
        <v>41</v>
      </c>
      <c r="G67" s="9">
        <f t="shared" si="0"/>
        <v>0.9761904761904762</v>
      </c>
      <c r="H67" s="9">
        <f t="shared" si="1"/>
        <v>0.46590909090909094</v>
      </c>
      <c r="I67" s="8">
        <f t="shared" si="2"/>
        <v>60</v>
      </c>
    </row>
    <row r="68" spans="1:9" ht="12.75">
      <c r="A68" s="1">
        <v>58</v>
      </c>
      <c r="B68" s="2" t="s">
        <v>57</v>
      </c>
      <c r="C68" s="17">
        <v>16</v>
      </c>
      <c r="D68" s="38">
        <v>0</v>
      </c>
      <c r="E68" s="9">
        <f>(C68+D68)/'П 1'!C66</f>
        <v>0.41025641025641024</v>
      </c>
      <c r="F68" s="8">
        <v>11</v>
      </c>
      <c r="G68" s="9">
        <f t="shared" si="0"/>
        <v>0.6875</v>
      </c>
      <c r="H68" s="9">
        <f t="shared" si="1"/>
        <v>0.28205128205128205</v>
      </c>
      <c r="I68" s="8">
        <f t="shared" si="2"/>
        <v>74</v>
      </c>
    </row>
    <row r="69" spans="1:9" ht="12.75">
      <c r="A69" s="1">
        <v>59</v>
      </c>
      <c r="B69" s="2" t="s">
        <v>58</v>
      </c>
      <c r="C69" s="17">
        <v>13</v>
      </c>
      <c r="D69" s="38">
        <v>0</v>
      </c>
      <c r="E69" s="9">
        <f>(C69+D69)/'П 1'!C67</f>
        <v>0.7155783441411553</v>
      </c>
      <c r="F69" s="8">
        <v>13</v>
      </c>
      <c r="G69" s="9">
        <f t="shared" si="0"/>
        <v>1</v>
      </c>
      <c r="H69" s="9">
        <f t="shared" si="1"/>
        <v>0.7155783441411553</v>
      </c>
      <c r="I69" s="8">
        <f t="shared" si="2"/>
        <v>49</v>
      </c>
    </row>
    <row r="70" spans="1:9" ht="12.75">
      <c r="A70" s="1">
        <v>60</v>
      </c>
      <c r="B70" s="2" t="s">
        <v>59</v>
      </c>
      <c r="C70" s="17">
        <v>21</v>
      </c>
      <c r="D70" s="38">
        <v>0</v>
      </c>
      <c r="E70" s="9">
        <f>(C70+D70)/'П 1'!C68</f>
        <v>0.3387096774193548</v>
      </c>
      <c r="F70" s="8">
        <v>18</v>
      </c>
      <c r="G70" s="9">
        <f t="shared" si="0"/>
        <v>0.8571428571428571</v>
      </c>
      <c r="H70" s="9">
        <f t="shared" si="1"/>
        <v>0.29032258064516125</v>
      </c>
      <c r="I70" s="8">
        <f t="shared" si="2"/>
        <v>72</v>
      </c>
    </row>
    <row r="71" spans="1:9" ht="12.75">
      <c r="A71" s="1">
        <v>61</v>
      </c>
      <c r="B71" s="2" t="s">
        <v>60</v>
      </c>
      <c r="C71" s="17">
        <v>8</v>
      </c>
      <c r="D71" s="38">
        <v>0</v>
      </c>
      <c r="E71" s="9">
        <f>(C71+D71)/'П 1'!C69</f>
        <v>0.42105263157894735</v>
      </c>
      <c r="F71" s="8">
        <v>5</v>
      </c>
      <c r="G71" s="9">
        <f t="shared" si="0"/>
        <v>0.625</v>
      </c>
      <c r="H71" s="9">
        <f t="shared" si="1"/>
        <v>0.2631578947368421</v>
      </c>
      <c r="I71" s="8">
        <f t="shared" si="2"/>
        <v>76</v>
      </c>
    </row>
    <row r="72" spans="1:9" ht="12.75">
      <c r="A72" s="1">
        <v>62</v>
      </c>
      <c r="B72" s="2" t="s">
        <v>61</v>
      </c>
      <c r="C72" s="17">
        <v>55</v>
      </c>
      <c r="D72" s="38">
        <v>0</v>
      </c>
      <c r="E72" s="9">
        <f>(C72+D72)/'П 1'!C70</f>
        <v>2.2</v>
      </c>
      <c r="F72" s="8">
        <v>55</v>
      </c>
      <c r="G72" s="9">
        <f t="shared" si="0"/>
        <v>1</v>
      </c>
      <c r="H72" s="9">
        <f t="shared" si="1"/>
        <v>2.2</v>
      </c>
      <c r="I72" s="8">
        <f t="shared" si="2"/>
        <v>9</v>
      </c>
    </row>
    <row r="73" spans="1:9" ht="12.75">
      <c r="A73" s="1">
        <v>63</v>
      </c>
      <c r="B73" s="2" t="s">
        <v>62</v>
      </c>
      <c r="C73" s="17">
        <v>128</v>
      </c>
      <c r="D73" s="38">
        <v>3</v>
      </c>
      <c r="E73" s="9">
        <f>(C73+D73)/'П 1'!C71</f>
        <v>3.1951219512195124</v>
      </c>
      <c r="F73" s="8">
        <v>126</v>
      </c>
      <c r="G73" s="9">
        <f t="shared" si="0"/>
        <v>0.984375</v>
      </c>
      <c r="H73" s="9">
        <f t="shared" si="1"/>
        <v>3.1451981707317076</v>
      </c>
      <c r="I73" s="8">
        <f t="shared" si="2"/>
        <v>2</v>
      </c>
    </row>
    <row r="74" spans="1:9" ht="12.75">
      <c r="A74" s="1">
        <v>64</v>
      </c>
      <c r="B74" s="2" t="s">
        <v>63</v>
      </c>
      <c r="C74" s="17">
        <v>14</v>
      </c>
      <c r="D74" s="38">
        <v>0</v>
      </c>
      <c r="E74" s="9">
        <f>(C74+D74)/'П 1'!C72</f>
        <v>0.56</v>
      </c>
      <c r="F74" s="8">
        <v>14</v>
      </c>
      <c r="G74" s="9">
        <f t="shared" si="0"/>
        <v>1</v>
      </c>
      <c r="H74" s="9">
        <f t="shared" si="1"/>
        <v>0.56</v>
      </c>
      <c r="I74" s="8">
        <f t="shared" si="2"/>
        <v>53</v>
      </c>
    </row>
    <row r="75" spans="1:9" ht="12.75">
      <c r="A75" s="1">
        <v>65</v>
      </c>
      <c r="B75" s="2" t="s">
        <v>64</v>
      </c>
      <c r="C75" s="17">
        <v>144</v>
      </c>
      <c r="D75" s="38">
        <v>3</v>
      </c>
      <c r="E75" s="9">
        <f>(C75+D75)/'П 1'!C73</f>
        <v>2.75625</v>
      </c>
      <c r="F75" s="8">
        <v>142</v>
      </c>
      <c r="G75" s="9">
        <f aca="true" t="shared" si="3" ref="G75:G92">F75/C75</f>
        <v>0.9861111111111112</v>
      </c>
      <c r="H75" s="9">
        <f aca="true" t="shared" si="4" ref="H75:H92">E75*G75</f>
        <v>2.7179687500000003</v>
      </c>
      <c r="I75" s="8">
        <f aca="true" t="shared" si="5" ref="I75:I92">RANK(H75,H$11:H$92,0)</f>
        <v>5</v>
      </c>
    </row>
    <row r="76" spans="1:9" ht="12.75">
      <c r="A76" s="1">
        <v>66</v>
      </c>
      <c r="B76" s="2" t="s">
        <v>65</v>
      </c>
      <c r="C76" s="17">
        <v>36</v>
      </c>
      <c r="D76" s="38">
        <v>1</v>
      </c>
      <c r="E76" s="9">
        <f>(C76+D76)/'П 1'!C74</f>
        <v>1.15625</v>
      </c>
      <c r="F76" s="8">
        <v>29</v>
      </c>
      <c r="G76" s="9">
        <f t="shared" si="3"/>
        <v>0.8055555555555556</v>
      </c>
      <c r="H76" s="9">
        <f t="shared" si="4"/>
        <v>0.9314236111111112</v>
      </c>
      <c r="I76" s="8">
        <f t="shared" si="5"/>
        <v>33</v>
      </c>
    </row>
    <row r="77" spans="1:9" ht="12.75">
      <c r="A77" s="1">
        <v>67</v>
      </c>
      <c r="B77" s="2" t="s">
        <v>66</v>
      </c>
      <c r="C77" s="17">
        <v>60</v>
      </c>
      <c r="D77" s="38">
        <v>0</v>
      </c>
      <c r="E77" s="9">
        <f>(C77+D77)/'П 1'!C75</f>
        <v>1.875</v>
      </c>
      <c r="F77" s="8">
        <v>50</v>
      </c>
      <c r="G77" s="9">
        <f t="shared" si="3"/>
        <v>0.8333333333333334</v>
      </c>
      <c r="H77" s="9">
        <f t="shared" si="4"/>
        <v>1.5625</v>
      </c>
      <c r="I77" s="8">
        <f t="shared" si="5"/>
        <v>20</v>
      </c>
    </row>
    <row r="78" spans="1:9" ht="12.75">
      <c r="A78" s="1">
        <v>68</v>
      </c>
      <c r="B78" s="2" t="s">
        <v>67</v>
      </c>
      <c r="C78" s="17">
        <v>21</v>
      </c>
      <c r="D78" s="38">
        <v>0</v>
      </c>
      <c r="E78" s="9">
        <f>(C78+D78)/'П 1'!C76</f>
        <v>0.6</v>
      </c>
      <c r="F78" s="8">
        <v>19</v>
      </c>
      <c r="G78" s="9">
        <f t="shared" si="3"/>
        <v>0.9047619047619048</v>
      </c>
      <c r="H78" s="9">
        <f t="shared" si="4"/>
        <v>0.5428571428571428</v>
      </c>
      <c r="I78" s="8">
        <f t="shared" si="5"/>
        <v>56</v>
      </c>
    </row>
    <row r="79" spans="1:9" ht="12.75">
      <c r="A79" s="1">
        <v>69</v>
      </c>
      <c r="B79" s="2" t="s">
        <v>68</v>
      </c>
      <c r="C79" s="17">
        <v>10</v>
      </c>
      <c r="D79" s="38">
        <v>0</v>
      </c>
      <c r="E79" s="22">
        <f>(C79+D79)/'П 1'!C77</f>
        <v>0.8715377268385865</v>
      </c>
      <c r="F79" s="8">
        <v>10</v>
      </c>
      <c r="G79" s="9">
        <f t="shared" si="3"/>
        <v>1</v>
      </c>
      <c r="H79" s="9">
        <f t="shared" si="4"/>
        <v>0.8715377268385865</v>
      </c>
      <c r="I79" s="8">
        <f t="shared" si="5"/>
        <v>37</v>
      </c>
    </row>
    <row r="80" spans="1:9" ht="12.75">
      <c r="A80" s="1">
        <v>70</v>
      </c>
      <c r="B80" s="2" t="s">
        <v>69</v>
      </c>
      <c r="C80" s="17">
        <v>54</v>
      </c>
      <c r="D80" s="38">
        <v>1</v>
      </c>
      <c r="E80" s="9">
        <f>(C80+D80)/'П 1'!C78</f>
        <v>1.5714285714285714</v>
      </c>
      <c r="F80" s="8">
        <v>50</v>
      </c>
      <c r="G80" s="9">
        <f t="shared" si="3"/>
        <v>0.9259259259259259</v>
      </c>
      <c r="H80" s="9">
        <f t="shared" si="4"/>
        <v>1.4550264550264551</v>
      </c>
      <c r="I80" s="8">
        <f t="shared" si="5"/>
        <v>23</v>
      </c>
    </row>
    <row r="81" spans="1:9" ht="12.75">
      <c r="A81" s="1">
        <v>71</v>
      </c>
      <c r="B81" s="2" t="s">
        <v>70</v>
      </c>
      <c r="C81" s="17">
        <v>72</v>
      </c>
      <c r="D81" s="38">
        <v>0</v>
      </c>
      <c r="E81" s="9">
        <f>(C81+D81)/'П 1'!C79</f>
        <v>1.8461538461538463</v>
      </c>
      <c r="F81" s="8">
        <v>69</v>
      </c>
      <c r="G81" s="9">
        <f t="shared" si="3"/>
        <v>0.9583333333333334</v>
      </c>
      <c r="H81" s="9">
        <f t="shared" si="4"/>
        <v>1.7692307692307694</v>
      </c>
      <c r="I81" s="8">
        <f t="shared" si="5"/>
        <v>14</v>
      </c>
    </row>
    <row r="82" spans="1:9" ht="12.75">
      <c r="A82" s="1">
        <v>72</v>
      </c>
      <c r="B82" s="2" t="s">
        <v>71</v>
      </c>
      <c r="C82" s="17">
        <v>32</v>
      </c>
      <c r="D82" s="38">
        <v>0</v>
      </c>
      <c r="E82" s="9">
        <f>(C82+D82)/'П 1'!C80</f>
        <v>1.2018779342723005</v>
      </c>
      <c r="F82" s="8">
        <v>36</v>
      </c>
      <c r="G82" s="9">
        <f t="shared" si="3"/>
        <v>1.125</v>
      </c>
      <c r="H82" s="9">
        <f t="shared" si="4"/>
        <v>1.352112676056338</v>
      </c>
      <c r="I82" s="8">
        <f t="shared" si="5"/>
        <v>26</v>
      </c>
    </row>
    <row r="83" spans="1:9" ht="12.75">
      <c r="A83" s="1">
        <v>73</v>
      </c>
      <c r="B83" s="2" t="s">
        <v>72</v>
      </c>
      <c r="C83" s="17">
        <v>69</v>
      </c>
      <c r="D83" s="38">
        <v>3</v>
      </c>
      <c r="E83" s="9">
        <f>(C83+D83)/'П 1'!C81</f>
        <v>1.7954498872719822</v>
      </c>
      <c r="F83" s="8">
        <v>68</v>
      </c>
      <c r="G83" s="9">
        <f t="shared" si="3"/>
        <v>0.9855072463768116</v>
      </c>
      <c r="H83" s="9">
        <f t="shared" si="4"/>
        <v>1.769428874412968</v>
      </c>
      <c r="I83" s="8">
        <f t="shared" si="5"/>
        <v>13</v>
      </c>
    </row>
    <row r="84" spans="1:9" ht="12.75">
      <c r="A84" s="1">
        <v>74</v>
      </c>
      <c r="B84" s="2" t="s">
        <v>73</v>
      </c>
      <c r="C84" s="17">
        <v>5</v>
      </c>
      <c r="D84" s="38">
        <v>0</v>
      </c>
      <c r="E84" s="9">
        <f>(C84+D84)/'П 1'!C82</f>
        <v>0.28400248988484283</v>
      </c>
      <c r="F84" s="8">
        <v>5</v>
      </c>
      <c r="G84" s="9">
        <f t="shared" si="3"/>
        <v>1</v>
      </c>
      <c r="H84" s="9">
        <f t="shared" si="4"/>
        <v>0.28400248988484283</v>
      </c>
      <c r="I84" s="8">
        <f t="shared" si="5"/>
        <v>73</v>
      </c>
    </row>
    <row r="85" spans="1:9" ht="12.75">
      <c r="A85" s="1">
        <v>75</v>
      </c>
      <c r="B85" s="2" t="s">
        <v>74</v>
      </c>
      <c r="C85" s="17">
        <v>10</v>
      </c>
      <c r="D85" s="38">
        <v>0</v>
      </c>
      <c r="E85" s="9">
        <f>(C85+D85)/'П 1'!C83</f>
        <v>0.38735010081714955</v>
      </c>
      <c r="F85" s="8">
        <v>10</v>
      </c>
      <c r="G85" s="9">
        <f t="shared" si="3"/>
        <v>1</v>
      </c>
      <c r="H85" s="9">
        <f t="shared" si="4"/>
        <v>0.38735010081714955</v>
      </c>
      <c r="I85" s="8">
        <f t="shared" si="5"/>
        <v>64</v>
      </c>
    </row>
    <row r="86" spans="1:9" ht="12.75">
      <c r="A86" s="1">
        <v>76</v>
      </c>
      <c r="B86" s="2" t="s">
        <v>75</v>
      </c>
      <c r="C86" s="17">
        <v>61</v>
      </c>
      <c r="D86" s="38">
        <v>1</v>
      </c>
      <c r="E86" s="9">
        <f>(C86+D86)/'П 1'!C84</f>
        <v>1.2156862745098038</v>
      </c>
      <c r="F86" s="8">
        <v>66</v>
      </c>
      <c r="G86" s="9">
        <f t="shared" si="3"/>
        <v>1.0819672131147542</v>
      </c>
      <c r="H86" s="9">
        <f t="shared" si="4"/>
        <v>1.3153326904532305</v>
      </c>
      <c r="I86" s="8">
        <f t="shared" si="5"/>
        <v>27</v>
      </c>
    </row>
    <row r="87" spans="1:9" s="31" customFormat="1" ht="12.75">
      <c r="A87" s="1">
        <v>77</v>
      </c>
      <c r="B87" s="2" t="s">
        <v>76</v>
      </c>
      <c r="C87" s="38">
        <v>5</v>
      </c>
      <c r="D87" s="38">
        <v>0</v>
      </c>
      <c r="E87" s="22">
        <f>(C87+D87)/'П 1'!C85</f>
        <v>0.4166666666666667</v>
      </c>
      <c r="F87" s="21">
        <v>5</v>
      </c>
      <c r="G87" s="9">
        <f t="shared" si="3"/>
        <v>1</v>
      </c>
      <c r="H87" s="9">
        <f t="shared" si="4"/>
        <v>0.4166666666666667</v>
      </c>
      <c r="I87" s="8">
        <f t="shared" si="5"/>
        <v>62</v>
      </c>
    </row>
    <row r="88" spans="1:9" ht="12.75">
      <c r="A88" s="1">
        <v>78</v>
      </c>
      <c r="B88" s="2" t="s">
        <v>77</v>
      </c>
      <c r="C88" s="17">
        <v>22</v>
      </c>
      <c r="D88" s="38">
        <v>0</v>
      </c>
      <c r="E88" s="9">
        <f>(C88+D88)/'П 1'!C86</f>
        <v>0.9166666666666666</v>
      </c>
      <c r="F88" s="8">
        <v>21</v>
      </c>
      <c r="G88" s="9">
        <f t="shared" si="3"/>
        <v>0.9545454545454546</v>
      </c>
      <c r="H88" s="9">
        <f t="shared" si="4"/>
        <v>0.875</v>
      </c>
      <c r="I88" s="8">
        <f t="shared" si="5"/>
        <v>36</v>
      </c>
    </row>
    <row r="89" spans="1:9" ht="12.75">
      <c r="A89" s="1">
        <v>79</v>
      </c>
      <c r="B89" s="2" t="s">
        <v>78</v>
      </c>
      <c r="C89" s="17">
        <v>1</v>
      </c>
      <c r="D89" s="38">
        <v>0</v>
      </c>
      <c r="E89" s="22">
        <f>(C89+D89)/'П 1'!C87</f>
        <v>0.08715377268385865</v>
      </c>
      <c r="F89" s="8">
        <v>1</v>
      </c>
      <c r="G89" s="9">
        <f t="shared" si="3"/>
        <v>1</v>
      </c>
      <c r="H89" s="9">
        <f t="shared" si="4"/>
        <v>0.08715377268385865</v>
      </c>
      <c r="I89" s="8">
        <f t="shared" si="5"/>
        <v>82</v>
      </c>
    </row>
    <row r="90" spans="1:9" ht="12.75">
      <c r="A90" s="1">
        <v>80</v>
      </c>
      <c r="B90" s="2" t="s">
        <v>79</v>
      </c>
      <c r="C90" s="17">
        <v>10</v>
      </c>
      <c r="D90" s="38">
        <v>0</v>
      </c>
      <c r="E90" s="9">
        <f>(C90+D90)/'П 1'!C88</f>
        <v>0.35679374389051804</v>
      </c>
      <c r="F90" s="8">
        <v>10</v>
      </c>
      <c r="G90" s="9">
        <f t="shared" si="3"/>
        <v>1</v>
      </c>
      <c r="H90" s="9">
        <f t="shared" si="4"/>
        <v>0.35679374389051804</v>
      </c>
      <c r="I90" s="8">
        <f t="shared" si="5"/>
        <v>69</v>
      </c>
    </row>
    <row r="91" spans="1:9" ht="12.75">
      <c r="A91" s="1">
        <v>81</v>
      </c>
      <c r="B91" s="2" t="s">
        <v>80</v>
      </c>
      <c r="C91" s="38">
        <v>6</v>
      </c>
      <c r="D91" s="38">
        <v>0</v>
      </c>
      <c r="E91" s="22">
        <f>(C91+D91)/'П 1'!C89</f>
        <v>0.32111436950146627</v>
      </c>
      <c r="F91" s="21">
        <v>5</v>
      </c>
      <c r="G91" s="9">
        <f t="shared" si="3"/>
        <v>0.8333333333333334</v>
      </c>
      <c r="H91" s="22">
        <f t="shared" si="4"/>
        <v>0.26759530791788855</v>
      </c>
      <c r="I91" s="8">
        <f t="shared" si="5"/>
        <v>75</v>
      </c>
    </row>
    <row r="92" spans="1:9" ht="12.75">
      <c r="A92" s="1">
        <v>82</v>
      </c>
      <c r="B92" s="2" t="s">
        <v>81</v>
      </c>
      <c r="C92" s="17">
        <v>80</v>
      </c>
      <c r="D92" s="38">
        <v>0</v>
      </c>
      <c r="E92" s="9">
        <f>(C92+D92)/'П 1'!C90</f>
        <v>2.5</v>
      </c>
      <c r="F92" s="8">
        <v>86</v>
      </c>
      <c r="G92" s="9">
        <f t="shared" si="3"/>
        <v>1.075</v>
      </c>
      <c r="H92" s="9">
        <f t="shared" si="4"/>
        <v>2.6875</v>
      </c>
      <c r="I92" s="8">
        <f t="shared" si="5"/>
        <v>6</v>
      </c>
    </row>
  </sheetData>
  <sheetProtection/>
  <mergeCells count="1">
    <mergeCell ref="B4:O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4:AJ94"/>
  <sheetViews>
    <sheetView zoomScale="85" zoomScaleNormal="85" zoomScalePageLayoutView="0" workbookViewId="0" topLeftCell="L4">
      <pane ySplit="8" topLeftCell="A65" activePane="bottomLeft" state="frozen"/>
      <selection pane="topLeft" activeCell="D13" sqref="D13"/>
      <selection pane="bottomLeft" activeCell="AA103" sqref="AA103"/>
    </sheetView>
  </sheetViews>
  <sheetFormatPr defaultColWidth="9.140625" defaultRowHeight="12.75"/>
  <cols>
    <col min="1" max="1" width="3.00390625" style="0" customWidth="1"/>
    <col min="2" max="2" width="24.28125" style="0" customWidth="1"/>
    <col min="3" max="3" width="12.421875" style="0" customWidth="1"/>
    <col min="4" max="5" width="11.28125" style="0" customWidth="1"/>
    <col min="6" max="6" width="11.7109375" style="19" customWidth="1"/>
    <col min="7" max="7" width="27.00390625" style="0" customWidth="1"/>
    <col min="8" max="8" width="10.00390625" style="0" customWidth="1"/>
    <col min="9" max="10" width="10.8515625" style="0" customWidth="1"/>
    <col min="11" max="11" width="10.140625" style="0" customWidth="1"/>
    <col min="12" max="12" width="14.8515625" style="0" customWidth="1"/>
    <col min="13" max="13" width="21.140625" style="0" customWidth="1"/>
    <col min="14" max="14" width="14.57421875" style="0" customWidth="1"/>
    <col min="15" max="16" width="14.140625" style="0" customWidth="1"/>
    <col min="17" max="17" width="14.57421875" style="19" customWidth="1"/>
    <col min="18" max="21" width="13.8515625" style="0" customWidth="1"/>
    <col min="22" max="22" width="13.8515625" style="19" customWidth="1"/>
    <col min="23" max="24" width="12.140625" style="0" customWidth="1"/>
    <col min="25" max="25" width="11.421875" style="0" customWidth="1"/>
    <col min="26" max="26" width="9.00390625" style="0" customWidth="1"/>
    <col min="27" max="27" width="10.28125" style="0" customWidth="1"/>
  </cols>
  <sheetData>
    <row r="4" spans="2:36" ht="18.75" customHeight="1">
      <c r="B4" s="97" t="s">
        <v>85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</row>
    <row r="5" spans="2:36" ht="17.25" customHeight="1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</row>
    <row r="10" spans="3:26" ht="12.75">
      <c r="C10" t="s">
        <v>261</v>
      </c>
      <c r="D10" t="s">
        <v>261</v>
      </c>
      <c r="E10" t="s">
        <v>261</v>
      </c>
      <c r="F10" s="19" t="s">
        <v>261</v>
      </c>
      <c r="G10" t="s">
        <v>261</v>
      </c>
      <c r="H10" t="s">
        <v>261</v>
      </c>
      <c r="I10" t="s">
        <v>261</v>
      </c>
      <c r="J10" t="s">
        <v>261</v>
      </c>
      <c r="K10" t="s">
        <v>261</v>
      </c>
      <c r="L10" t="s">
        <v>261</v>
      </c>
      <c r="M10" t="s">
        <v>261</v>
      </c>
      <c r="N10" t="s">
        <v>261</v>
      </c>
      <c r="O10" t="s">
        <v>261</v>
      </c>
      <c r="P10" t="s">
        <v>261</v>
      </c>
      <c r="Q10" s="19" t="s">
        <v>261</v>
      </c>
      <c r="R10" t="s">
        <v>261</v>
      </c>
      <c r="S10" t="s">
        <v>261</v>
      </c>
      <c r="T10" t="s">
        <v>261</v>
      </c>
      <c r="U10" t="s">
        <v>261</v>
      </c>
      <c r="V10" s="19" t="s">
        <v>261</v>
      </c>
      <c r="W10" t="s">
        <v>261</v>
      </c>
      <c r="X10" t="s">
        <v>261</v>
      </c>
      <c r="Y10" t="s">
        <v>261</v>
      </c>
      <c r="Z10" t="s">
        <v>261</v>
      </c>
    </row>
    <row r="11" spans="1:27" ht="52.5">
      <c r="A11" s="15"/>
      <c r="B11" s="15"/>
      <c r="C11" s="11" t="s">
        <v>138</v>
      </c>
      <c r="D11" s="11" t="s">
        <v>134</v>
      </c>
      <c r="E11" s="11" t="s">
        <v>145</v>
      </c>
      <c r="F11" s="11" t="s">
        <v>139</v>
      </c>
      <c r="G11" s="11" t="s">
        <v>132</v>
      </c>
      <c r="H11" s="11" t="s">
        <v>135</v>
      </c>
      <c r="I11" s="11" t="s">
        <v>136</v>
      </c>
      <c r="J11" s="11" t="s">
        <v>144</v>
      </c>
      <c r="K11" s="11" t="s">
        <v>137</v>
      </c>
      <c r="L11" s="11" t="s">
        <v>133</v>
      </c>
      <c r="M11" s="11" t="s">
        <v>131</v>
      </c>
      <c r="N11" s="11" t="s">
        <v>138</v>
      </c>
      <c r="O11" s="11" t="s">
        <v>134</v>
      </c>
      <c r="P11" s="11" t="s">
        <v>145</v>
      </c>
      <c r="Q11" s="11" t="s">
        <v>139</v>
      </c>
      <c r="R11" s="13" t="s">
        <v>113</v>
      </c>
      <c r="S11" s="13" t="s">
        <v>140</v>
      </c>
      <c r="T11" s="13" t="s">
        <v>141</v>
      </c>
      <c r="U11" s="13" t="s">
        <v>146</v>
      </c>
      <c r="V11" s="13" t="s">
        <v>142</v>
      </c>
      <c r="W11" s="13" t="s">
        <v>114</v>
      </c>
      <c r="X11" s="11" t="s">
        <v>143</v>
      </c>
      <c r="Y11" s="13" t="s">
        <v>115</v>
      </c>
      <c r="Z11" s="13" t="s">
        <v>128</v>
      </c>
      <c r="AA11" s="13" t="s">
        <v>129</v>
      </c>
    </row>
    <row r="12" spans="1:27" ht="12.75">
      <c r="A12" s="5">
        <v>1</v>
      </c>
      <c r="B12" s="6" t="s">
        <v>0</v>
      </c>
      <c r="C12" s="20">
        <v>0</v>
      </c>
      <c r="D12" s="20">
        <v>0</v>
      </c>
      <c r="E12" s="20">
        <v>0</v>
      </c>
      <c r="F12" s="20">
        <v>0</v>
      </c>
      <c r="G12" s="8">
        <f>C12+D12+E12+F12</f>
        <v>0</v>
      </c>
      <c r="H12" s="8">
        <v>17</v>
      </c>
      <c r="I12" s="8">
        <v>0</v>
      </c>
      <c r="J12" s="8">
        <v>1</v>
      </c>
      <c r="K12" s="21">
        <v>1</v>
      </c>
      <c r="L12" s="8">
        <f>H12+I12+J12+K12</f>
        <v>19</v>
      </c>
      <c r="M12" s="8">
        <f>N12+O12+Q12+P12</f>
        <v>0</v>
      </c>
      <c r="N12" s="8">
        <v>0</v>
      </c>
      <c r="O12" s="8">
        <v>0</v>
      </c>
      <c r="P12" s="8">
        <v>0</v>
      </c>
      <c r="Q12" s="21">
        <v>0</v>
      </c>
      <c r="R12" s="9">
        <f>L12/'П 1'!C9</f>
        <v>1.5833333333333333</v>
      </c>
      <c r="S12" s="21">
        <v>17</v>
      </c>
      <c r="T12" s="21">
        <v>0</v>
      </c>
      <c r="U12" s="21">
        <v>1</v>
      </c>
      <c r="V12" s="21">
        <v>1</v>
      </c>
      <c r="W12" s="8">
        <f>S12+T12+U12+V12</f>
        <v>19</v>
      </c>
      <c r="X12" s="8">
        <f aca="true" t="shared" si="0" ref="X12:X75">L12-M12+G12</f>
        <v>19</v>
      </c>
      <c r="Y12" s="22">
        <f>W12/X12</f>
        <v>1</v>
      </c>
      <c r="Z12" s="9">
        <f>R12*Y12</f>
        <v>1.5833333333333333</v>
      </c>
      <c r="AA12" s="8">
        <f aca="true" t="shared" si="1" ref="AA12:AA75">RANK(Z12,Z$12:Z$93,0)</f>
        <v>18</v>
      </c>
    </row>
    <row r="13" spans="1:27" ht="12.75">
      <c r="A13" s="1">
        <v>2</v>
      </c>
      <c r="B13" s="2" t="s">
        <v>1</v>
      </c>
      <c r="C13" s="20">
        <v>4</v>
      </c>
      <c r="D13" s="20">
        <v>1</v>
      </c>
      <c r="E13" s="20">
        <v>0</v>
      </c>
      <c r="F13" s="20">
        <v>1</v>
      </c>
      <c r="G13" s="8">
        <f aca="true" t="shared" si="2" ref="G13:G76">C13+D13+E13+F13</f>
        <v>6</v>
      </c>
      <c r="H13" s="8">
        <v>40</v>
      </c>
      <c r="I13" s="8">
        <v>5</v>
      </c>
      <c r="J13" s="8">
        <v>14</v>
      </c>
      <c r="K13" s="21">
        <v>17</v>
      </c>
      <c r="L13" s="8">
        <f aca="true" t="shared" si="3" ref="L13:L76">H13+I13+J13+K13</f>
        <v>76</v>
      </c>
      <c r="M13" s="8">
        <f aca="true" t="shared" si="4" ref="M13:M76">N13+O13+Q13+P13</f>
        <v>8</v>
      </c>
      <c r="N13" s="8">
        <v>7</v>
      </c>
      <c r="O13" s="8">
        <v>1</v>
      </c>
      <c r="P13" s="8">
        <v>0</v>
      </c>
      <c r="Q13" s="21">
        <v>0</v>
      </c>
      <c r="R13" s="9">
        <f>L13/'П 1'!C10</f>
        <v>1.9487179487179487</v>
      </c>
      <c r="S13" s="21">
        <v>36</v>
      </c>
      <c r="T13" s="21">
        <v>5</v>
      </c>
      <c r="U13" s="21">
        <v>14</v>
      </c>
      <c r="V13" s="21">
        <v>17</v>
      </c>
      <c r="W13" s="8">
        <f aca="true" t="shared" si="5" ref="W13:W76">S13+T13+U13+V13</f>
        <v>72</v>
      </c>
      <c r="X13" s="8">
        <f t="shared" si="0"/>
        <v>74</v>
      </c>
      <c r="Y13" s="22">
        <f aca="true" t="shared" si="6" ref="Y13:Y76">W13/X13</f>
        <v>0.972972972972973</v>
      </c>
      <c r="Z13" s="9">
        <f aca="true" t="shared" si="7" ref="Z13:Z76">R13*Y13</f>
        <v>1.8960498960498962</v>
      </c>
      <c r="AA13" s="8">
        <f t="shared" si="1"/>
        <v>13</v>
      </c>
    </row>
    <row r="14" spans="1:27" ht="12.75">
      <c r="A14" s="1">
        <v>3</v>
      </c>
      <c r="B14" s="2" t="s">
        <v>2</v>
      </c>
      <c r="C14" s="20">
        <v>1</v>
      </c>
      <c r="D14" s="20">
        <v>0</v>
      </c>
      <c r="E14" s="20">
        <v>0</v>
      </c>
      <c r="F14" s="20">
        <v>0</v>
      </c>
      <c r="G14" s="8">
        <f t="shared" si="2"/>
        <v>1</v>
      </c>
      <c r="H14" s="8">
        <v>6</v>
      </c>
      <c r="I14" s="8">
        <v>4</v>
      </c>
      <c r="J14" s="8">
        <v>0</v>
      </c>
      <c r="K14" s="21">
        <v>12</v>
      </c>
      <c r="L14" s="8">
        <f t="shared" si="3"/>
        <v>22</v>
      </c>
      <c r="M14" s="8">
        <f t="shared" si="4"/>
        <v>1</v>
      </c>
      <c r="N14" s="8">
        <v>1</v>
      </c>
      <c r="O14" s="8">
        <v>0</v>
      </c>
      <c r="P14" s="8">
        <v>0</v>
      </c>
      <c r="Q14" s="21">
        <v>0</v>
      </c>
      <c r="R14" s="9">
        <f>L14/'П 1'!C11</f>
        <v>1.6</v>
      </c>
      <c r="S14" s="21">
        <v>6</v>
      </c>
      <c r="T14" s="21">
        <v>4</v>
      </c>
      <c r="U14" s="21">
        <v>0</v>
      </c>
      <c r="V14" s="21">
        <v>12</v>
      </c>
      <c r="W14" s="8">
        <f t="shared" si="5"/>
        <v>22</v>
      </c>
      <c r="X14" s="8">
        <f t="shared" si="0"/>
        <v>22</v>
      </c>
      <c r="Y14" s="22">
        <f t="shared" si="6"/>
        <v>1</v>
      </c>
      <c r="Z14" s="9">
        <f t="shared" si="7"/>
        <v>1.6</v>
      </c>
      <c r="AA14" s="8">
        <f t="shared" si="1"/>
        <v>17</v>
      </c>
    </row>
    <row r="15" spans="1:27" ht="12.75">
      <c r="A15" s="1">
        <v>4</v>
      </c>
      <c r="B15" s="2" t="s">
        <v>3</v>
      </c>
      <c r="C15" s="20">
        <v>7</v>
      </c>
      <c r="D15" s="20">
        <v>0</v>
      </c>
      <c r="E15" s="20">
        <v>0</v>
      </c>
      <c r="F15" s="20">
        <v>0</v>
      </c>
      <c r="G15" s="8">
        <f t="shared" si="2"/>
        <v>7</v>
      </c>
      <c r="H15" s="8">
        <v>21</v>
      </c>
      <c r="I15" s="8">
        <v>2</v>
      </c>
      <c r="J15" s="8">
        <v>3</v>
      </c>
      <c r="K15" s="21">
        <v>1</v>
      </c>
      <c r="L15" s="8">
        <f t="shared" si="3"/>
        <v>27</v>
      </c>
      <c r="M15" s="8">
        <f t="shared" si="4"/>
        <v>10</v>
      </c>
      <c r="N15" s="8">
        <v>7</v>
      </c>
      <c r="O15" s="8">
        <v>2</v>
      </c>
      <c r="P15" s="8">
        <v>1</v>
      </c>
      <c r="Q15" s="21">
        <v>0</v>
      </c>
      <c r="R15" s="9">
        <f>L15/'П 1'!C12</f>
        <v>1.2002192181220315</v>
      </c>
      <c r="S15" s="21">
        <v>21</v>
      </c>
      <c r="T15" s="21">
        <v>0</v>
      </c>
      <c r="U15" s="21">
        <v>2</v>
      </c>
      <c r="V15" s="21">
        <v>1</v>
      </c>
      <c r="W15" s="8">
        <f t="shared" si="5"/>
        <v>24</v>
      </c>
      <c r="X15" s="8">
        <f t="shared" si="0"/>
        <v>24</v>
      </c>
      <c r="Y15" s="22">
        <f t="shared" si="6"/>
        <v>1</v>
      </c>
      <c r="Z15" s="9">
        <f t="shared" si="7"/>
        <v>1.2002192181220315</v>
      </c>
      <c r="AA15" s="8">
        <f t="shared" si="1"/>
        <v>30</v>
      </c>
    </row>
    <row r="16" spans="1:27" ht="12.75">
      <c r="A16" s="1">
        <v>5</v>
      </c>
      <c r="B16" s="2" t="s">
        <v>4</v>
      </c>
      <c r="C16" s="20">
        <v>0</v>
      </c>
      <c r="D16" s="20">
        <v>0</v>
      </c>
      <c r="E16" s="20">
        <v>0</v>
      </c>
      <c r="F16" s="20">
        <v>0</v>
      </c>
      <c r="G16" s="8">
        <f t="shared" si="2"/>
        <v>0</v>
      </c>
      <c r="H16" s="8">
        <v>23</v>
      </c>
      <c r="I16" s="8">
        <v>0</v>
      </c>
      <c r="J16" s="8">
        <v>2</v>
      </c>
      <c r="K16" s="21">
        <v>3</v>
      </c>
      <c r="L16" s="8">
        <f t="shared" si="3"/>
        <v>28</v>
      </c>
      <c r="M16" s="8">
        <f t="shared" si="4"/>
        <v>7</v>
      </c>
      <c r="N16" s="8">
        <v>6</v>
      </c>
      <c r="O16" s="8">
        <v>0</v>
      </c>
      <c r="P16" s="8">
        <v>0</v>
      </c>
      <c r="Q16" s="21">
        <v>1</v>
      </c>
      <c r="R16" s="9">
        <f>L16/'П 1'!C13</f>
        <v>0.9151146131805158</v>
      </c>
      <c r="S16" s="21">
        <v>12</v>
      </c>
      <c r="T16" s="21">
        <v>0</v>
      </c>
      <c r="U16" s="21">
        <v>2</v>
      </c>
      <c r="V16" s="21">
        <v>1</v>
      </c>
      <c r="W16" s="8">
        <f t="shared" si="5"/>
        <v>15</v>
      </c>
      <c r="X16" s="8">
        <f t="shared" si="0"/>
        <v>21</v>
      </c>
      <c r="Y16" s="22">
        <f t="shared" si="6"/>
        <v>0.7142857142857143</v>
      </c>
      <c r="Z16" s="9">
        <f t="shared" si="7"/>
        <v>0.6536532951289399</v>
      </c>
      <c r="AA16" s="8">
        <f t="shared" si="1"/>
        <v>56</v>
      </c>
    </row>
    <row r="17" spans="1:27" ht="12.75">
      <c r="A17" s="1">
        <v>6</v>
      </c>
      <c r="B17" s="2" t="s">
        <v>5</v>
      </c>
      <c r="C17" s="20">
        <v>0</v>
      </c>
      <c r="D17" s="20">
        <v>0</v>
      </c>
      <c r="E17" s="20">
        <v>0</v>
      </c>
      <c r="F17" s="20">
        <v>0</v>
      </c>
      <c r="G17" s="8">
        <f t="shared" si="2"/>
        <v>0</v>
      </c>
      <c r="H17" s="8">
        <v>18</v>
      </c>
      <c r="I17" s="8">
        <v>0</v>
      </c>
      <c r="J17" s="8">
        <v>2</v>
      </c>
      <c r="K17" s="21">
        <v>16</v>
      </c>
      <c r="L17" s="8">
        <f t="shared" si="3"/>
        <v>36</v>
      </c>
      <c r="M17" s="8">
        <f t="shared" si="4"/>
        <v>10</v>
      </c>
      <c r="N17" s="8">
        <v>4</v>
      </c>
      <c r="O17" s="8">
        <v>0</v>
      </c>
      <c r="P17" s="8">
        <v>0</v>
      </c>
      <c r="Q17" s="21">
        <v>6</v>
      </c>
      <c r="R17" s="9">
        <f>L17/'П 1'!C14</f>
        <v>1.44</v>
      </c>
      <c r="S17" s="21">
        <v>15</v>
      </c>
      <c r="T17" s="21">
        <v>0</v>
      </c>
      <c r="U17" s="21">
        <v>1</v>
      </c>
      <c r="V17" s="21">
        <v>10</v>
      </c>
      <c r="W17" s="8">
        <f t="shared" si="5"/>
        <v>26</v>
      </c>
      <c r="X17" s="8">
        <f t="shared" si="0"/>
        <v>26</v>
      </c>
      <c r="Y17" s="22">
        <f t="shared" si="6"/>
        <v>1</v>
      </c>
      <c r="Z17" s="9">
        <f t="shared" si="7"/>
        <v>1.44</v>
      </c>
      <c r="AA17" s="8">
        <f t="shared" si="1"/>
        <v>22</v>
      </c>
    </row>
    <row r="18" spans="1:27" ht="12.75">
      <c r="A18" s="1">
        <v>7</v>
      </c>
      <c r="B18" s="2" t="s">
        <v>6</v>
      </c>
      <c r="C18" s="20">
        <v>43</v>
      </c>
      <c r="D18" s="20">
        <v>0</v>
      </c>
      <c r="E18" s="20">
        <v>1</v>
      </c>
      <c r="F18" s="20">
        <v>0</v>
      </c>
      <c r="G18" s="8">
        <f t="shared" si="2"/>
        <v>44</v>
      </c>
      <c r="H18" s="8">
        <v>361</v>
      </c>
      <c r="I18" s="8">
        <v>0</v>
      </c>
      <c r="J18" s="8">
        <v>1</v>
      </c>
      <c r="K18" s="21">
        <v>44</v>
      </c>
      <c r="L18" s="8">
        <f t="shared" si="3"/>
        <v>406</v>
      </c>
      <c r="M18" s="8">
        <f t="shared" si="4"/>
        <v>8</v>
      </c>
      <c r="N18" s="8">
        <v>8</v>
      </c>
      <c r="O18" s="8">
        <v>0</v>
      </c>
      <c r="P18" s="8">
        <v>0</v>
      </c>
      <c r="Q18" s="21">
        <v>0</v>
      </c>
      <c r="R18" s="9">
        <f>L18/'П 1'!C15</f>
        <v>8.638297872340425</v>
      </c>
      <c r="S18" s="21">
        <v>364</v>
      </c>
      <c r="T18" s="21">
        <v>0</v>
      </c>
      <c r="U18" s="21">
        <v>2</v>
      </c>
      <c r="V18" s="21">
        <v>45</v>
      </c>
      <c r="W18" s="8">
        <f t="shared" si="5"/>
        <v>411</v>
      </c>
      <c r="X18" s="8">
        <f t="shared" si="0"/>
        <v>442</v>
      </c>
      <c r="Y18" s="22">
        <f t="shared" si="6"/>
        <v>0.9298642533936652</v>
      </c>
      <c r="Z18" s="9">
        <f t="shared" si="7"/>
        <v>8.032444401655916</v>
      </c>
      <c r="AA18" s="8">
        <f t="shared" si="1"/>
        <v>1</v>
      </c>
    </row>
    <row r="19" spans="1:27" ht="12.75">
      <c r="A19" s="1">
        <v>8</v>
      </c>
      <c r="B19" s="2" t="s">
        <v>7</v>
      </c>
      <c r="C19" s="20">
        <v>3</v>
      </c>
      <c r="D19" s="20">
        <v>0</v>
      </c>
      <c r="E19" s="20">
        <v>0</v>
      </c>
      <c r="F19" s="20">
        <v>0</v>
      </c>
      <c r="G19" s="8">
        <f t="shared" si="2"/>
        <v>3</v>
      </c>
      <c r="H19" s="8">
        <v>44</v>
      </c>
      <c r="I19" s="8">
        <v>14</v>
      </c>
      <c r="J19" s="8">
        <v>0</v>
      </c>
      <c r="K19" s="21">
        <v>6</v>
      </c>
      <c r="L19" s="8">
        <f t="shared" si="3"/>
        <v>64</v>
      </c>
      <c r="M19" s="8">
        <f t="shared" si="4"/>
        <v>16</v>
      </c>
      <c r="N19" s="8">
        <v>12</v>
      </c>
      <c r="O19" s="8">
        <v>0</v>
      </c>
      <c r="P19" s="8">
        <v>0</v>
      </c>
      <c r="Q19" s="21">
        <v>4</v>
      </c>
      <c r="R19" s="9">
        <f>L19/'П 1'!C16</f>
        <v>1.8285714285714285</v>
      </c>
      <c r="S19" s="21">
        <v>35</v>
      </c>
      <c r="T19" s="21">
        <v>4</v>
      </c>
      <c r="U19" s="21">
        <v>0</v>
      </c>
      <c r="V19" s="21">
        <v>1</v>
      </c>
      <c r="W19" s="8">
        <f t="shared" si="5"/>
        <v>40</v>
      </c>
      <c r="X19" s="8">
        <f t="shared" si="0"/>
        <v>51</v>
      </c>
      <c r="Y19" s="22">
        <f t="shared" si="6"/>
        <v>0.7843137254901961</v>
      </c>
      <c r="Z19" s="9">
        <f t="shared" si="7"/>
        <v>1.4341736694677871</v>
      </c>
      <c r="AA19" s="8">
        <f t="shared" si="1"/>
        <v>23</v>
      </c>
    </row>
    <row r="20" spans="1:27" ht="12.75">
      <c r="A20" s="1">
        <v>9</v>
      </c>
      <c r="B20" s="2" t="s">
        <v>8</v>
      </c>
      <c r="C20" s="20">
        <v>6</v>
      </c>
      <c r="D20" s="20">
        <v>0</v>
      </c>
      <c r="E20" s="20">
        <v>1</v>
      </c>
      <c r="F20" s="20">
        <v>4</v>
      </c>
      <c r="G20" s="8">
        <f t="shared" si="2"/>
        <v>11</v>
      </c>
      <c r="H20" s="8">
        <v>32</v>
      </c>
      <c r="I20" s="8">
        <v>11</v>
      </c>
      <c r="J20" s="8">
        <v>16</v>
      </c>
      <c r="K20" s="21">
        <v>51</v>
      </c>
      <c r="L20" s="8">
        <f t="shared" si="3"/>
        <v>110</v>
      </c>
      <c r="M20" s="8">
        <f t="shared" si="4"/>
        <v>46</v>
      </c>
      <c r="N20" s="8">
        <v>4</v>
      </c>
      <c r="O20" s="8">
        <v>0</v>
      </c>
      <c r="P20" s="8">
        <v>2</v>
      </c>
      <c r="Q20" s="21">
        <v>40</v>
      </c>
      <c r="R20" s="9">
        <f>L20/'П 1'!C17</f>
        <v>3.793103448275862</v>
      </c>
      <c r="S20" s="21">
        <v>33</v>
      </c>
      <c r="T20" s="21">
        <v>11</v>
      </c>
      <c r="U20" s="21">
        <v>15</v>
      </c>
      <c r="V20" s="21">
        <v>14</v>
      </c>
      <c r="W20" s="8">
        <f t="shared" si="5"/>
        <v>73</v>
      </c>
      <c r="X20" s="8">
        <f t="shared" si="0"/>
        <v>75</v>
      </c>
      <c r="Y20" s="22">
        <f t="shared" si="6"/>
        <v>0.9733333333333334</v>
      </c>
      <c r="Z20" s="9">
        <f t="shared" si="7"/>
        <v>3.691954022988506</v>
      </c>
      <c r="AA20" s="8">
        <f t="shared" si="1"/>
        <v>3</v>
      </c>
    </row>
    <row r="21" spans="1:27" ht="12.75">
      <c r="A21" s="1">
        <v>10</v>
      </c>
      <c r="B21" s="2" t="s">
        <v>9</v>
      </c>
      <c r="C21" s="20">
        <v>5</v>
      </c>
      <c r="D21" s="20">
        <v>0</v>
      </c>
      <c r="E21" s="20">
        <v>0</v>
      </c>
      <c r="F21" s="20">
        <v>0</v>
      </c>
      <c r="G21" s="8">
        <f t="shared" si="2"/>
        <v>5</v>
      </c>
      <c r="H21" s="8">
        <v>8</v>
      </c>
      <c r="I21" s="8">
        <v>1</v>
      </c>
      <c r="J21" s="8">
        <v>1</v>
      </c>
      <c r="K21" s="21">
        <v>2</v>
      </c>
      <c r="L21" s="8">
        <f t="shared" si="3"/>
        <v>12</v>
      </c>
      <c r="M21" s="8">
        <f t="shared" si="4"/>
        <v>1</v>
      </c>
      <c r="N21" s="8">
        <v>0</v>
      </c>
      <c r="O21" s="8">
        <v>0</v>
      </c>
      <c r="P21" s="8">
        <v>0</v>
      </c>
      <c r="Q21" s="21">
        <v>1</v>
      </c>
      <c r="R21" s="9">
        <f>L21/'П 1'!C18</f>
        <v>0.6457319770013269</v>
      </c>
      <c r="S21" s="21">
        <v>12</v>
      </c>
      <c r="T21" s="21">
        <v>1</v>
      </c>
      <c r="U21" s="21">
        <v>1</v>
      </c>
      <c r="V21" s="21">
        <v>1</v>
      </c>
      <c r="W21" s="8">
        <f t="shared" si="5"/>
        <v>15</v>
      </c>
      <c r="X21" s="8">
        <f t="shared" si="0"/>
        <v>16</v>
      </c>
      <c r="Y21" s="22">
        <f t="shared" si="6"/>
        <v>0.9375</v>
      </c>
      <c r="Z21" s="9">
        <f t="shared" si="7"/>
        <v>0.6053737284387439</v>
      </c>
      <c r="AA21" s="8">
        <f t="shared" si="1"/>
        <v>58</v>
      </c>
    </row>
    <row r="22" spans="1:27" ht="12.75">
      <c r="A22" s="1">
        <v>11</v>
      </c>
      <c r="B22" s="2" t="s">
        <v>10</v>
      </c>
      <c r="C22" s="20">
        <v>0</v>
      </c>
      <c r="D22" s="20">
        <v>0</v>
      </c>
      <c r="E22" s="20">
        <v>0</v>
      </c>
      <c r="F22" s="20">
        <v>2</v>
      </c>
      <c r="G22" s="8">
        <f t="shared" si="2"/>
        <v>2</v>
      </c>
      <c r="H22" s="8">
        <v>6</v>
      </c>
      <c r="I22" s="8">
        <v>0</v>
      </c>
      <c r="J22" s="8">
        <v>0</v>
      </c>
      <c r="K22" s="21">
        <v>8</v>
      </c>
      <c r="L22" s="8">
        <f t="shared" si="3"/>
        <v>14</v>
      </c>
      <c r="M22" s="8">
        <f t="shared" si="4"/>
        <v>3</v>
      </c>
      <c r="N22" s="8">
        <v>1</v>
      </c>
      <c r="O22" s="8">
        <v>0</v>
      </c>
      <c r="P22" s="8">
        <v>0</v>
      </c>
      <c r="Q22" s="21">
        <v>2</v>
      </c>
      <c r="R22" s="9">
        <f>L22/'П 1'!C19</f>
        <v>0.5</v>
      </c>
      <c r="S22" s="21">
        <v>5</v>
      </c>
      <c r="T22" s="21">
        <v>0</v>
      </c>
      <c r="U22" s="21">
        <v>0</v>
      </c>
      <c r="V22" s="21">
        <v>8</v>
      </c>
      <c r="W22" s="8">
        <f t="shared" si="5"/>
        <v>13</v>
      </c>
      <c r="X22" s="8">
        <f t="shared" si="0"/>
        <v>13</v>
      </c>
      <c r="Y22" s="22">
        <f t="shared" si="6"/>
        <v>1</v>
      </c>
      <c r="Z22" s="9">
        <f t="shared" si="7"/>
        <v>0.5</v>
      </c>
      <c r="AA22" s="8">
        <f t="shared" si="1"/>
        <v>65</v>
      </c>
    </row>
    <row r="23" spans="1:27" ht="12.75">
      <c r="A23" s="1">
        <v>12</v>
      </c>
      <c r="B23" s="2" t="s">
        <v>11</v>
      </c>
      <c r="C23" s="20">
        <v>9</v>
      </c>
      <c r="D23" s="20">
        <v>0</v>
      </c>
      <c r="E23" s="20">
        <v>0</v>
      </c>
      <c r="F23" s="20">
        <v>1</v>
      </c>
      <c r="G23" s="8">
        <f t="shared" si="2"/>
        <v>10</v>
      </c>
      <c r="H23" s="8">
        <v>40</v>
      </c>
      <c r="I23" s="8">
        <v>0</v>
      </c>
      <c r="J23" s="8">
        <v>12</v>
      </c>
      <c r="K23" s="21">
        <v>3</v>
      </c>
      <c r="L23" s="8">
        <f t="shared" si="3"/>
        <v>55</v>
      </c>
      <c r="M23" s="8">
        <f t="shared" si="4"/>
        <v>18</v>
      </c>
      <c r="N23" s="8">
        <v>12</v>
      </c>
      <c r="O23" s="8">
        <v>0</v>
      </c>
      <c r="P23" s="8">
        <v>3</v>
      </c>
      <c r="Q23" s="21">
        <v>3</v>
      </c>
      <c r="R23" s="9">
        <f>L23/'П 1'!C20</f>
        <v>1.2790697674418605</v>
      </c>
      <c r="S23" s="21">
        <v>32</v>
      </c>
      <c r="T23" s="21">
        <v>0</v>
      </c>
      <c r="U23" s="21">
        <v>9</v>
      </c>
      <c r="V23" s="21">
        <v>1</v>
      </c>
      <c r="W23" s="8">
        <f t="shared" si="5"/>
        <v>42</v>
      </c>
      <c r="X23" s="8">
        <f t="shared" si="0"/>
        <v>47</v>
      </c>
      <c r="Y23" s="22">
        <f t="shared" si="6"/>
        <v>0.8936170212765957</v>
      </c>
      <c r="Z23" s="9">
        <f t="shared" si="7"/>
        <v>1.1429985155863434</v>
      </c>
      <c r="AA23" s="8">
        <f t="shared" si="1"/>
        <v>34</v>
      </c>
    </row>
    <row r="24" spans="1:27" ht="12.75">
      <c r="A24" s="1">
        <v>13</v>
      </c>
      <c r="B24" s="2" t="s">
        <v>12</v>
      </c>
      <c r="C24" s="20">
        <v>1</v>
      </c>
      <c r="D24" s="20">
        <v>0</v>
      </c>
      <c r="E24" s="20">
        <v>0</v>
      </c>
      <c r="F24" s="20">
        <v>1</v>
      </c>
      <c r="G24" s="8">
        <f t="shared" si="2"/>
        <v>2</v>
      </c>
      <c r="H24" s="8">
        <v>18</v>
      </c>
      <c r="I24" s="8">
        <v>0</v>
      </c>
      <c r="J24" s="8">
        <v>9</v>
      </c>
      <c r="K24" s="21">
        <v>54</v>
      </c>
      <c r="L24" s="8">
        <f t="shared" si="3"/>
        <v>81</v>
      </c>
      <c r="M24" s="8">
        <f t="shared" si="4"/>
        <v>14</v>
      </c>
      <c r="N24" s="8">
        <v>5</v>
      </c>
      <c r="O24" s="8">
        <v>0</v>
      </c>
      <c r="P24" s="8">
        <v>8</v>
      </c>
      <c r="Q24" s="21">
        <v>1</v>
      </c>
      <c r="R24" s="9">
        <f>L24/'П 1'!C21</f>
        <v>2.3142857142857145</v>
      </c>
      <c r="S24" s="21">
        <v>13</v>
      </c>
      <c r="T24" s="21">
        <v>0</v>
      </c>
      <c r="U24" s="21">
        <v>1</v>
      </c>
      <c r="V24" s="21">
        <v>53</v>
      </c>
      <c r="W24" s="8">
        <f t="shared" si="5"/>
        <v>67</v>
      </c>
      <c r="X24" s="8">
        <f t="shared" si="0"/>
        <v>69</v>
      </c>
      <c r="Y24" s="22">
        <f t="shared" si="6"/>
        <v>0.9710144927536232</v>
      </c>
      <c r="Z24" s="9">
        <f t="shared" si="7"/>
        <v>2.2472049689440996</v>
      </c>
      <c r="AA24" s="8">
        <f t="shared" si="1"/>
        <v>7</v>
      </c>
    </row>
    <row r="25" spans="1:27" ht="12.75">
      <c r="A25" s="1">
        <v>14</v>
      </c>
      <c r="B25" s="2" t="s">
        <v>13</v>
      </c>
      <c r="C25" s="20">
        <v>2</v>
      </c>
      <c r="D25" s="20">
        <v>0</v>
      </c>
      <c r="E25" s="20">
        <v>0</v>
      </c>
      <c r="F25" s="20">
        <v>1</v>
      </c>
      <c r="G25" s="8">
        <f t="shared" si="2"/>
        <v>3</v>
      </c>
      <c r="H25" s="8">
        <v>27</v>
      </c>
      <c r="I25" s="8">
        <v>8</v>
      </c>
      <c r="J25" s="8">
        <v>6</v>
      </c>
      <c r="K25" s="21">
        <v>4</v>
      </c>
      <c r="L25" s="8">
        <f t="shared" si="3"/>
        <v>45</v>
      </c>
      <c r="M25" s="8">
        <f t="shared" si="4"/>
        <v>4</v>
      </c>
      <c r="N25" s="8">
        <v>4</v>
      </c>
      <c r="O25" s="8">
        <v>0</v>
      </c>
      <c r="P25" s="8">
        <v>0</v>
      </c>
      <c r="Q25" s="21">
        <v>0</v>
      </c>
      <c r="R25" s="9">
        <f>L25/'П 1'!C22</f>
        <v>1.1842105263157894</v>
      </c>
      <c r="S25" s="21">
        <v>23</v>
      </c>
      <c r="T25" s="21">
        <v>8</v>
      </c>
      <c r="U25" s="21">
        <v>6</v>
      </c>
      <c r="V25" s="21">
        <v>4</v>
      </c>
      <c r="W25" s="8">
        <f t="shared" si="5"/>
        <v>41</v>
      </c>
      <c r="X25" s="8">
        <f t="shared" si="0"/>
        <v>44</v>
      </c>
      <c r="Y25" s="22">
        <f t="shared" si="6"/>
        <v>0.9318181818181818</v>
      </c>
      <c r="Z25" s="9">
        <f t="shared" si="7"/>
        <v>1.103468899521531</v>
      </c>
      <c r="AA25" s="8">
        <f t="shared" si="1"/>
        <v>35</v>
      </c>
    </row>
    <row r="26" spans="1:27" ht="12.75">
      <c r="A26" s="1">
        <v>15</v>
      </c>
      <c r="B26" s="2" t="s">
        <v>15</v>
      </c>
      <c r="C26" s="20">
        <v>0</v>
      </c>
      <c r="D26" s="20">
        <v>0</v>
      </c>
      <c r="E26" s="20">
        <v>0</v>
      </c>
      <c r="F26" s="20">
        <v>0</v>
      </c>
      <c r="G26" s="8">
        <f t="shared" si="2"/>
        <v>0</v>
      </c>
      <c r="H26" s="8">
        <v>9</v>
      </c>
      <c r="I26" s="8">
        <v>0</v>
      </c>
      <c r="J26" s="8">
        <v>0</v>
      </c>
      <c r="K26" s="21">
        <v>24</v>
      </c>
      <c r="L26" s="8">
        <f t="shared" si="3"/>
        <v>33</v>
      </c>
      <c r="M26" s="8">
        <f t="shared" si="4"/>
        <v>25</v>
      </c>
      <c r="N26" s="8">
        <v>3</v>
      </c>
      <c r="O26" s="8">
        <v>0</v>
      </c>
      <c r="P26" s="8">
        <v>0</v>
      </c>
      <c r="Q26" s="21">
        <v>22</v>
      </c>
      <c r="R26" s="9">
        <f>L26/'П 1'!C23</f>
        <v>1</v>
      </c>
      <c r="S26" s="21">
        <v>5</v>
      </c>
      <c r="T26" s="21">
        <v>0</v>
      </c>
      <c r="U26" s="21">
        <v>0</v>
      </c>
      <c r="V26" s="21">
        <v>2</v>
      </c>
      <c r="W26" s="8">
        <f t="shared" si="5"/>
        <v>7</v>
      </c>
      <c r="X26" s="8">
        <f t="shared" si="0"/>
        <v>8</v>
      </c>
      <c r="Y26" s="22">
        <f t="shared" si="6"/>
        <v>0.875</v>
      </c>
      <c r="Z26" s="9">
        <f t="shared" si="7"/>
        <v>0.875</v>
      </c>
      <c r="AA26" s="8">
        <f t="shared" si="1"/>
        <v>44</v>
      </c>
    </row>
    <row r="27" spans="1:27" ht="12.75">
      <c r="A27" s="1">
        <v>16</v>
      </c>
      <c r="B27" s="2" t="s">
        <v>14</v>
      </c>
      <c r="C27" s="20">
        <v>0</v>
      </c>
      <c r="D27" s="20">
        <v>0</v>
      </c>
      <c r="E27" s="20">
        <v>0</v>
      </c>
      <c r="F27" s="20">
        <v>0</v>
      </c>
      <c r="G27" s="8">
        <f t="shared" si="2"/>
        <v>0</v>
      </c>
      <c r="H27" s="8">
        <v>5</v>
      </c>
      <c r="I27" s="8">
        <v>0</v>
      </c>
      <c r="J27" s="8">
        <v>0</v>
      </c>
      <c r="K27" s="21">
        <v>2</v>
      </c>
      <c r="L27" s="8">
        <f t="shared" si="3"/>
        <v>7</v>
      </c>
      <c r="M27" s="8">
        <f t="shared" si="4"/>
        <v>5</v>
      </c>
      <c r="N27" s="8">
        <v>3</v>
      </c>
      <c r="O27" s="8">
        <v>0</v>
      </c>
      <c r="P27" s="8">
        <v>0</v>
      </c>
      <c r="Q27" s="21">
        <v>2</v>
      </c>
      <c r="R27" s="9">
        <f>L27/'П 1'!C24</f>
        <v>0.5833333333333334</v>
      </c>
      <c r="S27" s="21">
        <v>2</v>
      </c>
      <c r="T27" s="21">
        <v>0</v>
      </c>
      <c r="U27" s="21">
        <v>0</v>
      </c>
      <c r="V27" s="21">
        <v>0</v>
      </c>
      <c r="W27" s="8">
        <f t="shared" si="5"/>
        <v>2</v>
      </c>
      <c r="X27" s="8">
        <f t="shared" si="0"/>
        <v>2</v>
      </c>
      <c r="Y27" s="22">
        <f t="shared" si="6"/>
        <v>1</v>
      </c>
      <c r="Z27" s="9">
        <f t="shared" si="7"/>
        <v>0.5833333333333334</v>
      </c>
      <c r="AA27" s="8">
        <f t="shared" si="1"/>
        <v>60</v>
      </c>
    </row>
    <row r="28" spans="1:27" ht="12.75">
      <c r="A28" s="1">
        <v>17</v>
      </c>
      <c r="B28" s="2" t="s">
        <v>16</v>
      </c>
      <c r="C28" s="20">
        <v>1</v>
      </c>
      <c r="D28" s="20">
        <v>0</v>
      </c>
      <c r="E28" s="20">
        <v>0</v>
      </c>
      <c r="F28" s="20">
        <v>0</v>
      </c>
      <c r="G28" s="8">
        <f t="shared" si="2"/>
        <v>1</v>
      </c>
      <c r="H28" s="8">
        <v>9</v>
      </c>
      <c r="I28" s="8">
        <v>6</v>
      </c>
      <c r="J28" s="8">
        <v>0</v>
      </c>
      <c r="K28" s="21">
        <v>10</v>
      </c>
      <c r="L28" s="8">
        <f t="shared" si="3"/>
        <v>25</v>
      </c>
      <c r="M28" s="8">
        <f t="shared" si="4"/>
        <v>3</v>
      </c>
      <c r="N28" s="21">
        <v>2</v>
      </c>
      <c r="O28" s="21">
        <v>0</v>
      </c>
      <c r="P28" s="21">
        <v>0</v>
      </c>
      <c r="Q28" s="21">
        <v>1</v>
      </c>
      <c r="R28" s="22">
        <f>L28/'П 1'!C25</f>
        <v>1.1618283677107206</v>
      </c>
      <c r="S28" s="21">
        <v>8</v>
      </c>
      <c r="T28" s="21">
        <v>6</v>
      </c>
      <c r="U28" s="21">
        <v>0</v>
      </c>
      <c r="V28" s="21">
        <v>9</v>
      </c>
      <c r="W28" s="8">
        <f t="shared" si="5"/>
        <v>23</v>
      </c>
      <c r="X28" s="8">
        <f t="shared" si="0"/>
        <v>23</v>
      </c>
      <c r="Y28" s="22">
        <f t="shared" si="6"/>
        <v>1</v>
      </c>
      <c r="Z28" s="9">
        <f t="shared" si="7"/>
        <v>1.1618283677107206</v>
      </c>
      <c r="AA28" s="8">
        <f t="shared" si="1"/>
        <v>33</v>
      </c>
    </row>
    <row r="29" spans="1:27" ht="12.75">
      <c r="A29" s="1">
        <v>18</v>
      </c>
      <c r="B29" s="2" t="s">
        <v>17</v>
      </c>
      <c r="C29" s="20">
        <v>0</v>
      </c>
      <c r="D29" s="20">
        <v>0</v>
      </c>
      <c r="E29" s="20">
        <v>0</v>
      </c>
      <c r="F29" s="20">
        <v>0</v>
      </c>
      <c r="G29" s="8">
        <f t="shared" si="2"/>
        <v>0</v>
      </c>
      <c r="H29" s="8">
        <v>35</v>
      </c>
      <c r="I29" s="8">
        <v>2</v>
      </c>
      <c r="J29" s="8">
        <v>7</v>
      </c>
      <c r="K29" s="21">
        <v>0</v>
      </c>
      <c r="L29" s="8">
        <f t="shared" si="3"/>
        <v>44</v>
      </c>
      <c r="M29" s="8">
        <f t="shared" si="4"/>
        <v>0</v>
      </c>
      <c r="N29" s="8">
        <v>0</v>
      </c>
      <c r="O29" s="8">
        <v>0</v>
      </c>
      <c r="P29" s="8">
        <v>0</v>
      </c>
      <c r="Q29" s="21">
        <v>0</v>
      </c>
      <c r="R29" s="9">
        <f>L29/'П 1'!C26</f>
        <v>1.8333333333333333</v>
      </c>
      <c r="S29" s="21">
        <v>35</v>
      </c>
      <c r="T29" s="21">
        <v>2</v>
      </c>
      <c r="U29" s="21">
        <v>7</v>
      </c>
      <c r="V29" s="21">
        <v>0</v>
      </c>
      <c r="W29" s="8">
        <f t="shared" si="5"/>
        <v>44</v>
      </c>
      <c r="X29" s="8">
        <f t="shared" si="0"/>
        <v>44</v>
      </c>
      <c r="Y29" s="22">
        <f t="shared" si="6"/>
        <v>1</v>
      </c>
      <c r="Z29" s="9">
        <f t="shared" si="7"/>
        <v>1.8333333333333333</v>
      </c>
      <c r="AA29" s="8">
        <f t="shared" si="1"/>
        <v>14</v>
      </c>
    </row>
    <row r="30" spans="1:27" ht="12.75">
      <c r="A30" s="1">
        <v>19</v>
      </c>
      <c r="B30" s="2" t="s">
        <v>18</v>
      </c>
      <c r="C30" s="20">
        <v>7</v>
      </c>
      <c r="D30" s="20">
        <v>0</v>
      </c>
      <c r="E30" s="20">
        <v>0</v>
      </c>
      <c r="F30" s="20">
        <v>0</v>
      </c>
      <c r="G30" s="8">
        <f t="shared" si="2"/>
        <v>7</v>
      </c>
      <c r="H30" s="8">
        <v>164</v>
      </c>
      <c r="I30" s="8">
        <v>0</v>
      </c>
      <c r="J30" s="8">
        <v>7</v>
      </c>
      <c r="K30" s="21">
        <v>37</v>
      </c>
      <c r="L30" s="8">
        <f t="shared" si="3"/>
        <v>208</v>
      </c>
      <c r="M30" s="8">
        <f t="shared" si="4"/>
        <v>101</v>
      </c>
      <c r="N30" s="8">
        <v>86</v>
      </c>
      <c r="O30" s="8">
        <v>0</v>
      </c>
      <c r="P30" s="8">
        <v>5</v>
      </c>
      <c r="Q30" s="21">
        <v>10</v>
      </c>
      <c r="R30" s="9">
        <f>L30/'П 1'!C27</f>
        <v>4.945606149436519</v>
      </c>
      <c r="S30" s="21">
        <v>85</v>
      </c>
      <c r="T30" s="21">
        <v>0</v>
      </c>
      <c r="U30" s="21">
        <v>2</v>
      </c>
      <c r="V30" s="21">
        <v>27</v>
      </c>
      <c r="W30" s="8">
        <f t="shared" si="5"/>
        <v>114</v>
      </c>
      <c r="X30" s="8">
        <f t="shared" si="0"/>
        <v>114</v>
      </c>
      <c r="Y30" s="22">
        <f t="shared" si="6"/>
        <v>1</v>
      </c>
      <c r="Z30" s="9">
        <f t="shared" si="7"/>
        <v>4.945606149436519</v>
      </c>
      <c r="AA30" s="8">
        <f t="shared" si="1"/>
        <v>2</v>
      </c>
    </row>
    <row r="31" spans="1:27" ht="12.75">
      <c r="A31" s="1">
        <v>20</v>
      </c>
      <c r="B31" s="2" t="s">
        <v>19</v>
      </c>
      <c r="C31" s="20">
        <v>0</v>
      </c>
      <c r="D31" s="20">
        <v>0</v>
      </c>
      <c r="E31" s="20">
        <v>0</v>
      </c>
      <c r="F31" s="20">
        <v>0</v>
      </c>
      <c r="G31" s="8">
        <f t="shared" si="2"/>
        <v>0</v>
      </c>
      <c r="H31" s="8">
        <v>12</v>
      </c>
      <c r="I31" s="8">
        <v>0</v>
      </c>
      <c r="J31" s="8">
        <v>1</v>
      </c>
      <c r="K31" s="21">
        <v>16</v>
      </c>
      <c r="L31" s="8">
        <f t="shared" si="3"/>
        <v>29</v>
      </c>
      <c r="M31" s="8">
        <f t="shared" si="4"/>
        <v>1</v>
      </c>
      <c r="N31" s="8">
        <v>0</v>
      </c>
      <c r="O31" s="8">
        <v>0</v>
      </c>
      <c r="P31" s="8">
        <v>1</v>
      </c>
      <c r="Q31" s="21">
        <v>0</v>
      </c>
      <c r="R31" s="9">
        <f>L31/'П 1'!C28</f>
        <v>1.45</v>
      </c>
      <c r="S31" s="21">
        <v>12</v>
      </c>
      <c r="T31" s="21">
        <v>0</v>
      </c>
      <c r="U31" s="21">
        <v>0</v>
      </c>
      <c r="V31" s="21">
        <v>16</v>
      </c>
      <c r="W31" s="8">
        <f t="shared" si="5"/>
        <v>28</v>
      </c>
      <c r="X31" s="8">
        <f t="shared" si="0"/>
        <v>28</v>
      </c>
      <c r="Y31" s="22">
        <f t="shared" si="6"/>
        <v>1</v>
      </c>
      <c r="Z31" s="9">
        <f t="shared" si="7"/>
        <v>1.45</v>
      </c>
      <c r="AA31" s="8">
        <f t="shared" si="1"/>
        <v>20</v>
      </c>
    </row>
    <row r="32" spans="1:27" ht="12.75">
      <c r="A32" s="1">
        <v>21</v>
      </c>
      <c r="B32" s="2" t="s">
        <v>20</v>
      </c>
      <c r="C32" s="20">
        <v>0</v>
      </c>
      <c r="D32" s="20">
        <v>1</v>
      </c>
      <c r="E32" s="20">
        <v>0</v>
      </c>
      <c r="F32" s="20">
        <v>1</v>
      </c>
      <c r="G32" s="8">
        <f t="shared" si="2"/>
        <v>2</v>
      </c>
      <c r="H32" s="8">
        <v>22</v>
      </c>
      <c r="I32" s="8">
        <v>1</v>
      </c>
      <c r="J32" s="8">
        <v>0</v>
      </c>
      <c r="K32" s="21">
        <v>0</v>
      </c>
      <c r="L32" s="8">
        <f t="shared" si="3"/>
        <v>23</v>
      </c>
      <c r="M32" s="8">
        <f t="shared" si="4"/>
        <v>18</v>
      </c>
      <c r="N32" s="8">
        <v>18</v>
      </c>
      <c r="O32" s="8">
        <v>0</v>
      </c>
      <c r="P32" s="8">
        <v>0</v>
      </c>
      <c r="Q32" s="21">
        <v>0</v>
      </c>
      <c r="R32" s="9">
        <f>L32/'П 1'!C29</f>
        <v>0.9583333333333334</v>
      </c>
      <c r="S32" s="21">
        <v>5</v>
      </c>
      <c r="T32" s="21">
        <v>2</v>
      </c>
      <c r="U32" s="21">
        <v>0</v>
      </c>
      <c r="V32" s="21">
        <v>0</v>
      </c>
      <c r="W32" s="8">
        <f t="shared" si="5"/>
        <v>7</v>
      </c>
      <c r="X32" s="8">
        <f t="shared" si="0"/>
        <v>7</v>
      </c>
      <c r="Y32" s="22">
        <f t="shared" si="6"/>
        <v>1</v>
      </c>
      <c r="Z32" s="9">
        <f t="shared" si="7"/>
        <v>0.9583333333333334</v>
      </c>
      <c r="AA32" s="8">
        <f t="shared" si="1"/>
        <v>39</v>
      </c>
    </row>
    <row r="33" spans="1:27" ht="12.75">
      <c r="A33" s="1">
        <v>22</v>
      </c>
      <c r="B33" s="2" t="s">
        <v>21</v>
      </c>
      <c r="C33" s="20">
        <v>0</v>
      </c>
      <c r="D33" s="20">
        <v>2</v>
      </c>
      <c r="E33" s="20">
        <v>0</v>
      </c>
      <c r="F33" s="20">
        <v>0</v>
      </c>
      <c r="G33" s="8">
        <f t="shared" si="2"/>
        <v>2</v>
      </c>
      <c r="H33" s="8">
        <v>5</v>
      </c>
      <c r="I33" s="8">
        <v>10</v>
      </c>
      <c r="J33" s="8">
        <v>0</v>
      </c>
      <c r="K33" s="21">
        <v>6</v>
      </c>
      <c r="L33" s="8">
        <f t="shared" si="3"/>
        <v>21</v>
      </c>
      <c r="M33" s="8">
        <f t="shared" si="4"/>
        <v>17</v>
      </c>
      <c r="N33" s="8">
        <v>3</v>
      </c>
      <c r="O33" s="8">
        <v>10</v>
      </c>
      <c r="P33" s="8">
        <v>0</v>
      </c>
      <c r="Q33" s="21">
        <v>4</v>
      </c>
      <c r="R33" s="9">
        <f>L33/'П 1'!C30</f>
        <v>1.6153846153846154</v>
      </c>
      <c r="S33" s="21">
        <v>1</v>
      </c>
      <c r="T33" s="21">
        <v>0</v>
      </c>
      <c r="U33" s="21">
        <v>0</v>
      </c>
      <c r="V33" s="21">
        <v>2</v>
      </c>
      <c r="W33" s="8">
        <f t="shared" si="5"/>
        <v>3</v>
      </c>
      <c r="X33" s="8">
        <f t="shared" si="0"/>
        <v>6</v>
      </c>
      <c r="Y33" s="22">
        <f t="shared" si="6"/>
        <v>0.5</v>
      </c>
      <c r="Z33" s="9">
        <f t="shared" si="7"/>
        <v>0.8076923076923077</v>
      </c>
      <c r="AA33" s="8">
        <f t="shared" si="1"/>
        <v>47</v>
      </c>
    </row>
    <row r="34" spans="1:27" ht="12.75">
      <c r="A34" s="1">
        <v>23</v>
      </c>
      <c r="B34" s="2" t="s">
        <v>22</v>
      </c>
      <c r="C34" s="20">
        <v>1</v>
      </c>
      <c r="D34" s="20">
        <v>0</v>
      </c>
      <c r="E34" s="20">
        <v>0</v>
      </c>
      <c r="F34" s="20">
        <v>2</v>
      </c>
      <c r="G34" s="8">
        <f t="shared" si="2"/>
        <v>3</v>
      </c>
      <c r="H34" s="8">
        <v>8</v>
      </c>
      <c r="I34" s="8">
        <v>3</v>
      </c>
      <c r="J34" s="8">
        <v>0</v>
      </c>
      <c r="K34" s="21">
        <v>3</v>
      </c>
      <c r="L34" s="8">
        <f t="shared" si="3"/>
        <v>14</v>
      </c>
      <c r="M34" s="8">
        <f t="shared" si="4"/>
        <v>0</v>
      </c>
      <c r="N34" s="8">
        <v>0</v>
      </c>
      <c r="O34" s="8">
        <v>0</v>
      </c>
      <c r="P34" s="8">
        <v>0</v>
      </c>
      <c r="Q34" s="21">
        <v>0</v>
      </c>
      <c r="R34" s="9">
        <f>L34/'П 1'!C31</f>
        <v>0.5833333333333334</v>
      </c>
      <c r="S34" s="21">
        <v>8</v>
      </c>
      <c r="T34" s="21">
        <v>3</v>
      </c>
      <c r="U34" s="21">
        <v>0</v>
      </c>
      <c r="V34" s="21">
        <v>5</v>
      </c>
      <c r="W34" s="8">
        <f t="shared" si="5"/>
        <v>16</v>
      </c>
      <c r="X34" s="8">
        <f t="shared" si="0"/>
        <v>17</v>
      </c>
      <c r="Y34" s="22">
        <f t="shared" si="6"/>
        <v>0.9411764705882353</v>
      </c>
      <c r="Z34" s="9">
        <f t="shared" si="7"/>
        <v>0.5490196078431373</v>
      </c>
      <c r="AA34" s="8">
        <f t="shared" si="1"/>
        <v>62</v>
      </c>
    </row>
    <row r="35" spans="1:27" ht="12.75">
      <c r="A35" s="1">
        <v>24</v>
      </c>
      <c r="B35" s="2" t="s">
        <v>23</v>
      </c>
      <c r="C35" s="20">
        <v>0</v>
      </c>
      <c r="D35" s="20">
        <v>0</v>
      </c>
      <c r="E35" s="20">
        <v>0</v>
      </c>
      <c r="F35" s="20">
        <v>0</v>
      </c>
      <c r="G35" s="8">
        <f t="shared" si="2"/>
        <v>0</v>
      </c>
      <c r="H35" s="8">
        <v>6</v>
      </c>
      <c r="I35" s="8">
        <v>2</v>
      </c>
      <c r="J35" s="8">
        <v>0</v>
      </c>
      <c r="K35" s="21">
        <v>1</v>
      </c>
      <c r="L35" s="8">
        <f t="shared" si="3"/>
        <v>9</v>
      </c>
      <c r="M35" s="8">
        <f t="shared" si="4"/>
        <v>4</v>
      </c>
      <c r="N35" s="8">
        <v>4</v>
      </c>
      <c r="O35" s="8">
        <v>0</v>
      </c>
      <c r="P35" s="8">
        <v>0</v>
      </c>
      <c r="Q35" s="21">
        <v>0</v>
      </c>
      <c r="R35" s="9">
        <f>L35/'П 1'!C32</f>
        <v>0.4816715542521994</v>
      </c>
      <c r="S35" s="21">
        <v>2</v>
      </c>
      <c r="T35" s="21">
        <v>2</v>
      </c>
      <c r="U35" s="21">
        <v>0</v>
      </c>
      <c r="V35" s="21">
        <v>1</v>
      </c>
      <c r="W35" s="8">
        <f t="shared" si="5"/>
        <v>5</v>
      </c>
      <c r="X35" s="8">
        <f t="shared" si="0"/>
        <v>5</v>
      </c>
      <c r="Y35" s="22">
        <f t="shared" si="6"/>
        <v>1</v>
      </c>
      <c r="Z35" s="9">
        <f t="shared" si="7"/>
        <v>0.4816715542521994</v>
      </c>
      <c r="AA35" s="8">
        <f t="shared" si="1"/>
        <v>67</v>
      </c>
    </row>
    <row r="36" spans="1:27" ht="12.75">
      <c r="A36" s="1">
        <v>25</v>
      </c>
      <c r="B36" s="2" t="s">
        <v>24</v>
      </c>
      <c r="C36" s="20">
        <v>2</v>
      </c>
      <c r="D36" s="20">
        <v>0</v>
      </c>
      <c r="E36" s="20">
        <v>0</v>
      </c>
      <c r="F36" s="20">
        <v>0</v>
      </c>
      <c r="G36" s="8">
        <f t="shared" si="2"/>
        <v>2</v>
      </c>
      <c r="H36" s="8">
        <v>20</v>
      </c>
      <c r="I36" s="8">
        <v>0</v>
      </c>
      <c r="J36" s="8">
        <v>0</v>
      </c>
      <c r="K36" s="21">
        <v>5</v>
      </c>
      <c r="L36" s="8">
        <f t="shared" si="3"/>
        <v>25</v>
      </c>
      <c r="M36" s="8">
        <f t="shared" si="4"/>
        <v>1</v>
      </c>
      <c r="N36" s="8">
        <v>1</v>
      </c>
      <c r="O36" s="8">
        <v>0</v>
      </c>
      <c r="P36" s="8">
        <v>0</v>
      </c>
      <c r="Q36" s="21">
        <v>0</v>
      </c>
      <c r="R36" s="9">
        <f>L36/'П 1'!C33</f>
        <v>1.4705882352941178</v>
      </c>
      <c r="S36" s="21">
        <v>18</v>
      </c>
      <c r="T36" s="21">
        <v>0</v>
      </c>
      <c r="U36" s="21">
        <v>0</v>
      </c>
      <c r="V36" s="21">
        <v>4</v>
      </c>
      <c r="W36" s="8">
        <f t="shared" si="5"/>
        <v>22</v>
      </c>
      <c r="X36" s="8">
        <f t="shared" si="0"/>
        <v>26</v>
      </c>
      <c r="Y36" s="22">
        <f t="shared" si="6"/>
        <v>0.8461538461538461</v>
      </c>
      <c r="Z36" s="9">
        <f t="shared" si="7"/>
        <v>1.244343891402715</v>
      </c>
      <c r="AA36" s="8">
        <f t="shared" si="1"/>
        <v>29</v>
      </c>
    </row>
    <row r="37" spans="1:27" ht="12.75">
      <c r="A37" s="1">
        <v>26</v>
      </c>
      <c r="B37" s="2" t="s">
        <v>25</v>
      </c>
      <c r="C37" s="20">
        <v>0</v>
      </c>
      <c r="D37" s="20">
        <v>0</v>
      </c>
      <c r="E37" s="20">
        <v>0</v>
      </c>
      <c r="F37" s="20">
        <v>0</v>
      </c>
      <c r="G37" s="8">
        <f t="shared" si="2"/>
        <v>0</v>
      </c>
      <c r="H37" s="8">
        <v>6</v>
      </c>
      <c r="I37" s="8">
        <v>0</v>
      </c>
      <c r="J37" s="8">
        <v>12</v>
      </c>
      <c r="K37" s="21">
        <v>1</v>
      </c>
      <c r="L37" s="8">
        <f t="shared" si="3"/>
        <v>19</v>
      </c>
      <c r="M37" s="8">
        <f t="shared" si="4"/>
        <v>5</v>
      </c>
      <c r="N37" s="8">
        <v>3</v>
      </c>
      <c r="O37" s="8">
        <v>0</v>
      </c>
      <c r="P37" s="8">
        <v>2</v>
      </c>
      <c r="Q37" s="21">
        <v>0</v>
      </c>
      <c r="R37" s="9">
        <f>L37/'П 1'!C34</f>
        <v>0.9935530085959885</v>
      </c>
      <c r="S37" s="21">
        <v>2</v>
      </c>
      <c r="T37" s="21">
        <v>0</v>
      </c>
      <c r="U37" s="21">
        <v>10</v>
      </c>
      <c r="V37" s="21">
        <v>1</v>
      </c>
      <c r="W37" s="8">
        <f t="shared" si="5"/>
        <v>13</v>
      </c>
      <c r="X37" s="8">
        <f t="shared" si="0"/>
        <v>14</v>
      </c>
      <c r="Y37" s="22">
        <f t="shared" si="6"/>
        <v>0.9285714285714286</v>
      </c>
      <c r="Z37" s="9">
        <f t="shared" si="7"/>
        <v>0.9225849365534179</v>
      </c>
      <c r="AA37" s="8">
        <f t="shared" si="1"/>
        <v>41</v>
      </c>
    </row>
    <row r="38" spans="1:27" ht="12.75">
      <c r="A38" s="1">
        <v>27</v>
      </c>
      <c r="B38" s="2" t="s">
        <v>26</v>
      </c>
      <c r="C38" s="20">
        <v>2</v>
      </c>
      <c r="D38" s="20">
        <v>0</v>
      </c>
      <c r="E38" s="20">
        <v>0</v>
      </c>
      <c r="F38" s="20">
        <v>0</v>
      </c>
      <c r="G38" s="8">
        <f t="shared" si="2"/>
        <v>2</v>
      </c>
      <c r="H38" s="8">
        <v>15</v>
      </c>
      <c r="I38" s="8">
        <v>3</v>
      </c>
      <c r="J38" s="8">
        <v>0</v>
      </c>
      <c r="K38" s="21">
        <v>0</v>
      </c>
      <c r="L38" s="8">
        <f t="shared" si="3"/>
        <v>18</v>
      </c>
      <c r="M38" s="8">
        <f t="shared" si="4"/>
        <v>1</v>
      </c>
      <c r="N38" s="8">
        <v>1</v>
      </c>
      <c r="O38" s="8">
        <v>0</v>
      </c>
      <c r="P38" s="8">
        <v>0</v>
      </c>
      <c r="Q38" s="21">
        <v>0</v>
      </c>
      <c r="R38" s="9">
        <f>L38/'П 1'!C35</f>
        <v>0.391304347826087</v>
      </c>
      <c r="S38" s="21">
        <v>9</v>
      </c>
      <c r="T38" s="21">
        <v>3</v>
      </c>
      <c r="U38" s="21">
        <v>0</v>
      </c>
      <c r="V38" s="21">
        <v>0</v>
      </c>
      <c r="W38" s="8">
        <f t="shared" si="5"/>
        <v>12</v>
      </c>
      <c r="X38" s="8">
        <f t="shared" si="0"/>
        <v>19</v>
      </c>
      <c r="Y38" s="22">
        <f t="shared" si="6"/>
        <v>0.631578947368421</v>
      </c>
      <c r="Z38" s="9">
        <f t="shared" si="7"/>
        <v>0.2471395881006865</v>
      </c>
      <c r="AA38" s="8">
        <f t="shared" si="1"/>
        <v>77</v>
      </c>
    </row>
    <row r="39" spans="1:27" ht="12.75">
      <c r="A39" s="1">
        <v>28</v>
      </c>
      <c r="B39" s="2" t="s">
        <v>27</v>
      </c>
      <c r="C39" s="20">
        <v>0</v>
      </c>
      <c r="D39" s="20">
        <v>0</v>
      </c>
      <c r="E39" s="20">
        <v>0</v>
      </c>
      <c r="F39" s="20">
        <v>0</v>
      </c>
      <c r="G39" s="8">
        <f t="shared" si="2"/>
        <v>0</v>
      </c>
      <c r="H39" s="8">
        <v>3</v>
      </c>
      <c r="I39" s="8">
        <v>0</v>
      </c>
      <c r="J39" s="8">
        <v>0</v>
      </c>
      <c r="K39" s="21">
        <v>0</v>
      </c>
      <c r="L39" s="8">
        <f t="shared" si="3"/>
        <v>3</v>
      </c>
      <c r="M39" s="8">
        <f t="shared" si="4"/>
        <v>2</v>
      </c>
      <c r="N39" s="21">
        <v>2</v>
      </c>
      <c r="O39" s="21">
        <v>0</v>
      </c>
      <c r="P39" s="21">
        <v>0</v>
      </c>
      <c r="Q39" s="21">
        <v>0</v>
      </c>
      <c r="R39" s="22">
        <f>L39/'П 1'!C36</f>
        <v>0.10344827586206896</v>
      </c>
      <c r="S39" s="21">
        <v>1</v>
      </c>
      <c r="T39" s="21">
        <v>0</v>
      </c>
      <c r="U39" s="21">
        <v>0</v>
      </c>
      <c r="V39" s="21">
        <v>0</v>
      </c>
      <c r="W39" s="8">
        <f t="shared" si="5"/>
        <v>1</v>
      </c>
      <c r="X39" s="8">
        <f t="shared" si="0"/>
        <v>1</v>
      </c>
      <c r="Y39" s="22">
        <f t="shared" si="6"/>
        <v>1</v>
      </c>
      <c r="Z39" s="9">
        <f t="shared" si="7"/>
        <v>0.10344827586206896</v>
      </c>
      <c r="AA39" s="8">
        <f t="shared" si="1"/>
        <v>79</v>
      </c>
    </row>
    <row r="40" spans="1:27" ht="12.75">
      <c r="A40" s="1">
        <v>29</v>
      </c>
      <c r="B40" s="2" t="s">
        <v>28</v>
      </c>
      <c r="C40" s="20">
        <v>1</v>
      </c>
      <c r="D40" s="20">
        <v>0</v>
      </c>
      <c r="E40" s="20">
        <v>0</v>
      </c>
      <c r="F40" s="20">
        <v>0</v>
      </c>
      <c r="G40" s="8">
        <f t="shared" si="2"/>
        <v>1</v>
      </c>
      <c r="H40" s="8">
        <v>8</v>
      </c>
      <c r="I40" s="8">
        <v>18</v>
      </c>
      <c r="J40" s="8">
        <v>0</v>
      </c>
      <c r="K40" s="21">
        <v>0</v>
      </c>
      <c r="L40" s="8">
        <f t="shared" si="3"/>
        <v>26</v>
      </c>
      <c r="M40" s="8">
        <f t="shared" si="4"/>
        <v>9</v>
      </c>
      <c r="N40" s="8">
        <v>4</v>
      </c>
      <c r="O40" s="8">
        <v>5</v>
      </c>
      <c r="P40" s="8">
        <v>0</v>
      </c>
      <c r="Q40" s="21">
        <v>0</v>
      </c>
      <c r="R40" s="9">
        <f>L40/'П 1'!C37</f>
        <v>0.8497492836676218</v>
      </c>
      <c r="S40" s="21">
        <v>5</v>
      </c>
      <c r="T40" s="21">
        <v>1</v>
      </c>
      <c r="U40" s="21">
        <v>0</v>
      </c>
      <c r="V40" s="21">
        <v>0</v>
      </c>
      <c r="W40" s="8">
        <f t="shared" si="5"/>
        <v>6</v>
      </c>
      <c r="X40" s="8">
        <f t="shared" si="0"/>
        <v>18</v>
      </c>
      <c r="Y40" s="22">
        <f t="shared" si="6"/>
        <v>0.3333333333333333</v>
      </c>
      <c r="Z40" s="9">
        <f t="shared" si="7"/>
        <v>0.2832497612225406</v>
      </c>
      <c r="AA40" s="8">
        <f t="shared" si="1"/>
        <v>74</v>
      </c>
    </row>
    <row r="41" spans="1:27" ht="12.75">
      <c r="A41" s="1">
        <v>30</v>
      </c>
      <c r="B41" s="2" t="s">
        <v>29</v>
      </c>
      <c r="C41" s="20">
        <v>0</v>
      </c>
      <c r="D41" s="20">
        <v>0</v>
      </c>
      <c r="E41" s="20">
        <v>0</v>
      </c>
      <c r="F41" s="20">
        <v>0</v>
      </c>
      <c r="G41" s="8">
        <f t="shared" si="2"/>
        <v>0</v>
      </c>
      <c r="H41" s="8">
        <v>8</v>
      </c>
      <c r="I41" s="8">
        <v>1</v>
      </c>
      <c r="J41" s="8">
        <v>0</v>
      </c>
      <c r="K41" s="21">
        <v>1</v>
      </c>
      <c r="L41" s="8">
        <f t="shared" si="3"/>
        <v>10</v>
      </c>
      <c r="M41" s="8">
        <f t="shared" si="4"/>
        <v>2</v>
      </c>
      <c r="N41" s="8">
        <v>2</v>
      </c>
      <c r="O41" s="8">
        <v>0</v>
      </c>
      <c r="P41" s="8">
        <v>0</v>
      </c>
      <c r="Q41" s="21">
        <v>0</v>
      </c>
      <c r="R41" s="9">
        <f>L41/'П 1'!C38</f>
        <v>0.5</v>
      </c>
      <c r="S41" s="21">
        <v>6</v>
      </c>
      <c r="T41" s="21">
        <v>1</v>
      </c>
      <c r="U41" s="21">
        <v>0</v>
      </c>
      <c r="V41" s="21">
        <v>1</v>
      </c>
      <c r="W41" s="8">
        <f t="shared" si="5"/>
        <v>8</v>
      </c>
      <c r="X41" s="8">
        <f t="shared" si="0"/>
        <v>8</v>
      </c>
      <c r="Y41" s="22">
        <f t="shared" si="6"/>
        <v>1</v>
      </c>
      <c r="Z41" s="9">
        <f t="shared" si="7"/>
        <v>0.5</v>
      </c>
      <c r="AA41" s="8">
        <f t="shared" si="1"/>
        <v>65</v>
      </c>
    </row>
    <row r="42" spans="1:27" ht="12.75">
      <c r="A42" s="1">
        <v>31</v>
      </c>
      <c r="B42" s="2" t="s">
        <v>30</v>
      </c>
      <c r="C42" s="20">
        <v>1</v>
      </c>
      <c r="D42" s="20">
        <v>0</v>
      </c>
      <c r="E42" s="20">
        <v>0</v>
      </c>
      <c r="F42" s="20">
        <v>0</v>
      </c>
      <c r="G42" s="8">
        <f t="shared" si="2"/>
        <v>1</v>
      </c>
      <c r="H42" s="8">
        <v>29</v>
      </c>
      <c r="I42" s="8">
        <v>0</v>
      </c>
      <c r="J42" s="8">
        <v>8</v>
      </c>
      <c r="K42" s="21">
        <v>0</v>
      </c>
      <c r="L42" s="8">
        <f t="shared" si="3"/>
        <v>37</v>
      </c>
      <c r="M42" s="8">
        <f t="shared" si="4"/>
        <v>12</v>
      </c>
      <c r="N42" s="8">
        <v>10</v>
      </c>
      <c r="O42" s="8">
        <v>0</v>
      </c>
      <c r="P42" s="8">
        <v>2</v>
      </c>
      <c r="Q42" s="21">
        <v>0</v>
      </c>
      <c r="R42" s="9">
        <f>L42/'П 1'!C39</f>
        <v>0.6166666666666667</v>
      </c>
      <c r="S42" s="21">
        <v>19</v>
      </c>
      <c r="T42" s="21">
        <v>0</v>
      </c>
      <c r="U42" s="21">
        <v>6</v>
      </c>
      <c r="V42" s="21">
        <v>0</v>
      </c>
      <c r="W42" s="8">
        <f t="shared" si="5"/>
        <v>25</v>
      </c>
      <c r="X42" s="8">
        <f t="shared" si="0"/>
        <v>26</v>
      </c>
      <c r="Y42" s="22">
        <f t="shared" si="6"/>
        <v>0.9615384615384616</v>
      </c>
      <c r="Z42" s="9">
        <f t="shared" si="7"/>
        <v>0.592948717948718</v>
      </c>
      <c r="AA42" s="8">
        <f t="shared" si="1"/>
        <v>59</v>
      </c>
    </row>
    <row r="43" spans="1:27" ht="12.75">
      <c r="A43" s="1">
        <v>32</v>
      </c>
      <c r="B43" s="2" t="s">
        <v>31</v>
      </c>
      <c r="C43" s="20">
        <v>22</v>
      </c>
      <c r="D43" s="20">
        <v>0</v>
      </c>
      <c r="E43" s="20">
        <v>0</v>
      </c>
      <c r="F43" s="20">
        <v>0</v>
      </c>
      <c r="G43" s="8">
        <f t="shared" si="2"/>
        <v>22</v>
      </c>
      <c r="H43" s="8">
        <v>59</v>
      </c>
      <c r="I43" s="8">
        <v>33</v>
      </c>
      <c r="J43" s="8">
        <v>29</v>
      </c>
      <c r="K43" s="21">
        <v>1</v>
      </c>
      <c r="L43" s="8">
        <f t="shared" si="3"/>
        <v>122</v>
      </c>
      <c r="M43" s="8">
        <f t="shared" si="4"/>
        <v>57</v>
      </c>
      <c r="N43" s="8">
        <v>24</v>
      </c>
      <c r="O43" s="8">
        <v>22</v>
      </c>
      <c r="P43" s="8">
        <v>11</v>
      </c>
      <c r="Q43" s="21">
        <v>0</v>
      </c>
      <c r="R43" s="9">
        <f>L43/'П 1'!C40</f>
        <v>2.3534696897626977</v>
      </c>
      <c r="S43" s="21">
        <v>52</v>
      </c>
      <c r="T43" s="21">
        <v>11</v>
      </c>
      <c r="U43" s="21">
        <v>18</v>
      </c>
      <c r="V43" s="21">
        <v>1</v>
      </c>
      <c r="W43" s="8">
        <f t="shared" si="5"/>
        <v>82</v>
      </c>
      <c r="X43" s="8">
        <f t="shared" si="0"/>
        <v>87</v>
      </c>
      <c r="Y43" s="22">
        <f t="shared" si="6"/>
        <v>0.9425287356321839</v>
      </c>
      <c r="Z43" s="9">
        <f t="shared" si="7"/>
        <v>2.2182128110407033</v>
      </c>
      <c r="AA43" s="8">
        <f t="shared" si="1"/>
        <v>8</v>
      </c>
    </row>
    <row r="44" spans="1:27" ht="12.75">
      <c r="A44" s="1">
        <v>33</v>
      </c>
      <c r="B44" s="2" t="s">
        <v>32</v>
      </c>
      <c r="C44" s="20">
        <v>2</v>
      </c>
      <c r="D44" s="20">
        <v>0</v>
      </c>
      <c r="E44" s="20">
        <v>1</v>
      </c>
      <c r="F44" s="20">
        <v>0</v>
      </c>
      <c r="G44" s="8">
        <f t="shared" si="2"/>
        <v>3</v>
      </c>
      <c r="H44" s="8">
        <v>10</v>
      </c>
      <c r="I44" s="8">
        <v>2</v>
      </c>
      <c r="J44" s="8">
        <v>0</v>
      </c>
      <c r="K44" s="21">
        <v>7</v>
      </c>
      <c r="L44" s="8">
        <f t="shared" si="3"/>
        <v>19</v>
      </c>
      <c r="M44" s="8">
        <f t="shared" si="4"/>
        <v>3</v>
      </c>
      <c r="N44" s="8">
        <v>3</v>
      </c>
      <c r="O44" s="8">
        <v>0</v>
      </c>
      <c r="P44" s="8">
        <v>0</v>
      </c>
      <c r="Q44" s="21">
        <v>0</v>
      </c>
      <c r="R44" s="9">
        <f>L44/'П 1'!C41</f>
        <v>1</v>
      </c>
      <c r="S44" s="21">
        <v>6</v>
      </c>
      <c r="T44" s="21">
        <v>2</v>
      </c>
      <c r="U44" s="21">
        <v>0</v>
      </c>
      <c r="V44" s="21">
        <v>7</v>
      </c>
      <c r="W44" s="8">
        <f t="shared" si="5"/>
        <v>15</v>
      </c>
      <c r="X44" s="8">
        <f t="shared" si="0"/>
        <v>19</v>
      </c>
      <c r="Y44" s="22">
        <f t="shared" si="6"/>
        <v>0.7894736842105263</v>
      </c>
      <c r="Z44" s="9">
        <f t="shared" si="7"/>
        <v>0.7894736842105263</v>
      </c>
      <c r="AA44" s="8">
        <f t="shared" si="1"/>
        <v>49</v>
      </c>
    </row>
    <row r="45" spans="1:27" ht="12.75">
      <c r="A45" s="1">
        <v>34</v>
      </c>
      <c r="B45" s="2" t="s">
        <v>33</v>
      </c>
      <c r="C45" s="20">
        <v>2</v>
      </c>
      <c r="D45" s="20">
        <v>0</v>
      </c>
      <c r="E45" s="20">
        <v>0</v>
      </c>
      <c r="F45" s="20">
        <v>0</v>
      </c>
      <c r="G45" s="8">
        <f t="shared" si="2"/>
        <v>2</v>
      </c>
      <c r="H45" s="8">
        <v>8</v>
      </c>
      <c r="I45" s="8">
        <v>5</v>
      </c>
      <c r="J45" s="8">
        <v>5</v>
      </c>
      <c r="K45" s="21">
        <v>0</v>
      </c>
      <c r="L45" s="8">
        <f t="shared" si="3"/>
        <v>18</v>
      </c>
      <c r="M45" s="8">
        <f t="shared" si="4"/>
        <v>1</v>
      </c>
      <c r="N45" s="8">
        <v>1</v>
      </c>
      <c r="O45" s="8">
        <v>0</v>
      </c>
      <c r="P45" s="8">
        <v>0</v>
      </c>
      <c r="Q45" s="21">
        <v>0</v>
      </c>
      <c r="R45" s="9">
        <f>L45/'П 1'!C42</f>
        <v>0.72</v>
      </c>
      <c r="S45" s="21">
        <v>9</v>
      </c>
      <c r="T45" s="21">
        <v>5</v>
      </c>
      <c r="U45" s="21">
        <v>5</v>
      </c>
      <c r="V45" s="21">
        <v>0</v>
      </c>
      <c r="W45" s="8">
        <f t="shared" si="5"/>
        <v>19</v>
      </c>
      <c r="X45" s="8">
        <f t="shared" si="0"/>
        <v>19</v>
      </c>
      <c r="Y45" s="22">
        <f t="shared" si="6"/>
        <v>1</v>
      </c>
      <c r="Z45" s="9">
        <f t="shared" si="7"/>
        <v>0.72</v>
      </c>
      <c r="AA45" s="8">
        <f t="shared" si="1"/>
        <v>53</v>
      </c>
    </row>
    <row r="46" spans="1:27" s="31" customFormat="1" ht="12.75">
      <c r="A46" s="1">
        <v>35</v>
      </c>
      <c r="B46" s="2" t="s">
        <v>34</v>
      </c>
      <c r="C46" s="20">
        <v>0</v>
      </c>
      <c r="D46" s="20">
        <v>0</v>
      </c>
      <c r="E46" s="20">
        <v>0</v>
      </c>
      <c r="F46" s="20">
        <v>0</v>
      </c>
      <c r="G46" s="8">
        <f t="shared" si="2"/>
        <v>0</v>
      </c>
      <c r="H46" s="21">
        <v>11</v>
      </c>
      <c r="I46" s="21">
        <v>0</v>
      </c>
      <c r="J46" s="21">
        <v>0</v>
      </c>
      <c r="K46" s="21">
        <v>6</v>
      </c>
      <c r="L46" s="8">
        <f t="shared" si="3"/>
        <v>17</v>
      </c>
      <c r="M46" s="8">
        <f t="shared" si="4"/>
        <v>6</v>
      </c>
      <c r="N46" s="21">
        <v>3</v>
      </c>
      <c r="O46" s="21">
        <v>0</v>
      </c>
      <c r="P46" s="21">
        <v>0</v>
      </c>
      <c r="Q46" s="21">
        <v>3</v>
      </c>
      <c r="R46" s="22">
        <f>L46/'П 1'!C43</f>
        <v>0.525096525096525</v>
      </c>
      <c r="S46" s="21">
        <v>8</v>
      </c>
      <c r="T46" s="21">
        <v>0</v>
      </c>
      <c r="U46" s="21">
        <v>0</v>
      </c>
      <c r="V46" s="21">
        <v>3</v>
      </c>
      <c r="W46" s="8">
        <f t="shared" si="5"/>
        <v>11</v>
      </c>
      <c r="X46" s="8">
        <f t="shared" si="0"/>
        <v>11</v>
      </c>
      <c r="Y46" s="22">
        <f t="shared" si="6"/>
        <v>1</v>
      </c>
      <c r="Z46" s="9">
        <f t="shared" si="7"/>
        <v>0.525096525096525</v>
      </c>
      <c r="AA46" s="8">
        <f t="shared" si="1"/>
        <v>63</v>
      </c>
    </row>
    <row r="47" spans="1:27" ht="12.75">
      <c r="A47" s="1">
        <v>36</v>
      </c>
      <c r="B47" s="2" t="s">
        <v>35</v>
      </c>
      <c r="C47" s="20">
        <v>1</v>
      </c>
      <c r="D47" s="20">
        <v>0</v>
      </c>
      <c r="E47" s="20">
        <v>0</v>
      </c>
      <c r="F47" s="20">
        <v>0</v>
      </c>
      <c r="G47" s="8">
        <f t="shared" si="2"/>
        <v>1</v>
      </c>
      <c r="H47" s="8">
        <v>17</v>
      </c>
      <c r="I47" s="8">
        <v>1</v>
      </c>
      <c r="J47" s="8">
        <v>0</v>
      </c>
      <c r="K47" s="21">
        <v>4</v>
      </c>
      <c r="L47" s="8">
        <f t="shared" si="3"/>
        <v>22</v>
      </c>
      <c r="M47" s="8">
        <f t="shared" si="4"/>
        <v>10</v>
      </c>
      <c r="N47" s="8">
        <v>10</v>
      </c>
      <c r="O47" s="8">
        <v>0</v>
      </c>
      <c r="P47" s="8">
        <v>0</v>
      </c>
      <c r="Q47" s="21">
        <v>0</v>
      </c>
      <c r="R47" s="9">
        <f>L47/'П 1'!C44</f>
        <v>0.6875</v>
      </c>
      <c r="S47" s="21">
        <v>7</v>
      </c>
      <c r="T47" s="21">
        <v>0</v>
      </c>
      <c r="U47" s="21">
        <v>0</v>
      </c>
      <c r="V47" s="21">
        <v>4</v>
      </c>
      <c r="W47" s="8">
        <f t="shared" si="5"/>
        <v>11</v>
      </c>
      <c r="X47" s="8">
        <f t="shared" si="0"/>
        <v>13</v>
      </c>
      <c r="Y47" s="22">
        <f t="shared" si="6"/>
        <v>0.8461538461538461</v>
      </c>
      <c r="Z47" s="9">
        <f t="shared" si="7"/>
        <v>0.5817307692307693</v>
      </c>
      <c r="AA47" s="8">
        <f t="shared" si="1"/>
        <v>61</v>
      </c>
    </row>
    <row r="48" spans="1:27" ht="12.75">
      <c r="A48" s="1">
        <v>37</v>
      </c>
      <c r="B48" s="2" t="s">
        <v>36</v>
      </c>
      <c r="C48" s="20">
        <v>0</v>
      </c>
      <c r="D48" s="20">
        <v>0</v>
      </c>
      <c r="E48" s="20">
        <v>0</v>
      </c>
      <c r="F48" s="20">
        <v>0</v>
      </c>
      <c r="G48" s="8">
        <f t="shared" si="2"/>
        <v>0</v>
      </c>
      <c r="H48" s="8">
        <v>2</v>
      </c>
      <c r="I48" s="8">
        <v>0</v>
      </c>
      <c r="J48" s="8">
        <v>0</v>
      </c>
      <c r="K48" s="21">
        <v>0</v>
      </c>
      <c r="L48" s="8">
        <f t="shared" si="3"/>
        <v>2</v>
      </c>
      <c r="M48" s="8">
        <f t="shared" si="4"/>
        <v>0</v>
      </c>
      <c r="N48" s="8">
        <v>0</v>
      </c>
      <c r="O48" s="8">
        <v>0</v>
      </c>
      <c r="P48" s="8">
        <v>0</v>
      </c>
      <c r="Q48" s="21">
        <v>0</v>
      </c>
      <c r="R48" s="9">
        <f>L48/'П 1'!C45</f>
        <v>0.1126717085970057</v>
      </c>
      <c r="S48" s="21">
        <v>0</v>
      </c>
      <c r="T48" s="21">
        <v>0</v>
      </c>
      <c r="U48" s="21">
        <v>0</v>
      </c>
      <c r="V48" s="21">
        <v>0</v>
      </c>
      <c r="W48" s="8">
        <f t="shared" si="5"/>
        <v>0</v>
      </c>
      <c r="X48" s="8">
        <f t="shared" si="0"/>
        <v>2</v>
      </c>
      <c r="Y48" s="22">
        <f t="shared" si="6"/>
        <v>0</v>
      </c>
      <c r="Z48" s="9">
        <f t="shared" si="7"/>
        <v>0</v>
      </c>
      <c r="AA48" s="8">
        <f t="shared" si="1"/>
        <v>82</v>
      </c>
    </row>
    <row r="49" spans="1:27" ht="12.75">
      <c r="A49" s="1">
        <v>38</v>
      </c>
      <c r="B49" s="2" t="s">
        <v>37</v>
      </c>
      <c r="C49" s="20">
        <v>6</v>
      </c>
      <c r="D49" s="20">
        <v>0</v>
      </c>
      <c r="E49" s="20">
        <v>0</v>
      </c>
      <c r="F49" s="20">
        <v>0</v>
      </c>
      <c r="G49" s="8">
        <f t="shared" si="2"/>
        <v>6</v>
      </c>
      <c r="H49" s="8">
        <v>5</v>
      </c>
      <c r="I49" s="8">
        <v>0</v>
      </c>
      <c r="J49" s="8">
        <v>0</v>
      </c>
      <c r="K49" s="21">
        <v>0</v>
      </c>
      <c r="L49" s="8">
        <f t="shared" si="3"/>
        <v>5</v>
      </c>
      <c r="M49" s="8">
        <f t="shared" si="4"/>
        <v>1</v>
      </c>
      <c r="N49" s="21">
        <v>1</v>
      </c>
      <c r="O49" s="21">
        <v>0</v>
      </c>
      <c r="P49" s="21">
        <v>0</v>
      </c>
      <c r="Q49" s="21">
        <v>0</v>
      </c>
      <c r="R49" s="22">
        <f>L49/'П 1'!C46</f>
        <v>0.2777777777777778</v>
      </c>
      <c r="S49" s="21">
        <v>10</v>
      </c>
      <c r="T49" s="21">
        <v>0</v>
      </c>
      <c r="U49" s="21">
        <v>0</v>
      </c>
      <c r="V49" s="21">
        <v>0</v>
      </c>
      <c r="W49" s="8">
        <f t="shared" si="5"/>
        <v>10</v>
      </c>
      <c r="X49" s="8">
        <f t="shared" si="0"/>
        <v>10</v>
      </c>
      <c r="Y49" s="22">
        <f t="shared" si="6"/>
        <v>1</v>
      </c>
      <c r="Z49" s="9">
        <f t="shared" si="7"/>
        <v>0.2777777777777778</v>
      </c>
      <c r="AA49" s="8">
        <f t="shared" si="1"/>
        <v>76</v>
      </c>
    </row>
    <row r="50" spans="1:27" ht="12.75">
      <c r="A50" s="1">
        <v>39</v>
      </c>
      <c r="B50" s="2" t="s">
        <v>38</v>
      </c>
      <c r="C50" s="20">
        <v>0</v>
      </c>
      <c r="D50" s="20">
        <v>2</v>
      </c>
      <c r="E50" s="20">
        <v>0</v>
      </c>
      <c r="F50" s="20">
        <v>8</v>
      </c>
      <c r="G50" s="8">
        <f t="shared" si="2"/>
        <v>10</v>
      </c>
      <c r="H50" s="8">
        <v>11</v>
      </c>
      <c r="I50" s="8">
        <v>8</v>
      </c>
      <c r="J50" s="8">
        <v>2</v>
      </c>
      <c r="K50" s="21">
        <v>20</v>
      </c>
      <c r="L50" s="8">
        <f t="shared" si="3"/>
        <v>41</v>
      </c>
      <c r="M50" s="8">
        <f t="shared" si="4"/>
        <v>1</v>
      </c>
      <c r="N50" s="8">
        <v>0</v>
      </c>
      <c r="O50" s="8">
        <v>1</v>
      </c>
      <c r="P50" s="8">
        <v>0</v>
      </c>
      <c r="Q50" s="21">
        <v>0</v>
      </c>
      <c r="R50" s="9">
        <f>L50/'П 1'!C47</f>
        <v>2.1578947368421053</v>
      </c>
      <c r="S50" s="21">
        <v>11</v>
      </c>
      <c r="T50" s="21">
        <v>10</v>
      </c>
      <c r="U50" s="21">
        <v>2</v>
      </c>
      <c r="V50" s="21">
        <v>22</v>
      </c>
      <c r="W50" s="8">
        <f t="shared" si="5"/>
        <v>45</v>
      </c>
      <c r="X50" s="8">
        <f t="shared" si="0"/>
        <v>50</v>
      </c>
      <c r="Y50" s="22">
        <f t="shared" si="6"/>
        <v>0.9</v>
      </c>
      <c r="Z50" s="9">
        <f t="shared" si="7"/>
        <v>1.9421052631578948</v>
      </c>
      <c r="AA50" s="8">
        <f t="shared" si="1"/>
        <v>12</v>
      </c>
    </row>
    <row r="51" spans="1:27" ht="12.75">
      <c r="A51" s="1">
        <v>40</v>
      </c>
      <c r="B51" s="2" t="s">
        <v>39</v>
      </c>
      <c r="C51" s="20">
        <v>3</v>
      </c>
      <c r="D51" s="20">
        <v>0</v>
      </c>
      <c r="E51" s="20">
        <v>1</v>
      </c>
      <c r="F51" s="20">
        <v>2</v>
      </c>
      <c r="G51" s="8">
        <f t="shared" si="2"/>
        <v>6</v>
      </c>
      <c r="H51" s="8">
        <v>14</v>
      </c>
      <c r="I51" s="8">
        <v>0</v>
      </c>
      <c r="J51" s="8">
        <v>0</v>
      </c>
      <c r="K51" s="21">
        <v>3</v>
      </c>
      <c r="L51" s="8">
        <f t="shared" si="3"/>
        <v>17</v>
      </c>
      <c r="M51" s="8">
        <f t="shared" si="4"/>
        <v>12</v>
      </c>
      <c r="N51" s="8">
        <v>9</v>
      </c>
      <c r="O51" s="8">
        <v>0</v>
      </c>
      <c r="P51" s="8">
        <v>0</v>
      </c>
      <c r="Q51" s="21">
        <v>3</v>
      </c>
      <c r="R51" s="9">
        <f>L51/'П 1'!C48</f>
        <v>0.17</v>
      </c>
      <c r="S51" s="21">
        <v>9</v>
      </c>
      <c r="T51" s="21">
        <v>0</v>
      </c>
      <c r="U51" s="21">
        <v>0</v>
      </c>
      <c r="V51" s="21">
        <v>0</v>
      </c>
      <c r="W51" s="8">
        <f t="shared" si="5"/>
        <v>9</v>
      </c>
      <c r="X51" s="8">
        <f t="shared" si="0"/>
        <v>11</v>
      </c>
      <c r="Y51" s="22">
        <f t="shared" si="6"/>
        <v>0.8181818181818182</v>
      </c>
      <c r="Z51" s="9">
        <f t="shared" si="7"/>
        <v>0.1390909090909091</v>
      </c>
      <c r="AA51" s="8">
        <f t="shared" si="1"/>
        <v>78</v>
      </c>
    </row>
    <row r="52" spans="1:27" ht="12.75">
      <c r="A52" s="1">
        <v>41</v>
      </c>
      <c r="B52" s="2" t="s">
        <v>40</v>
      </c>
      <c r="C52" s="20">
        <v>0</v>
      </c>
      <c r="D52" s="20">
        <v>0</v>
      </c>
      <c r="E52" s="20">
        <v>0</v>
      </c>
      <c r="F52" s="20">
        <v>0</v>
      </c>
      <c r="G52" s="8">
        <f t="shared" si="2"/>
        <v>0</v>
      </c>
      <c r="H52" s="8">
        <v>16</v>
      </c>
      <c r="I52" s="8">
        <v>12</v>
      </c>
      <c r="J52" s="8">
        <v>22</v>
      </c>
      <c r="K52" s="21">
        <v>0</v>
      </c>
      <c r="L52" s="8">
        <f t="shared" si="3"/>
        <v>50</v>
      </c>
      <c r="M52" s="8">
        <f t="shared" si="4"/>
        <v>29</v>
      </c>
      <c r="N52" s="8">
        <v>14</v>
      </c>
      <c r="O52" s="8">
        <v>1</v>
      </c>
      <c r="P52" s="8">
        <v>14</v>
      </c>
      <c r="Q52" s="21">
        <v>0</v>
      </c>
      <c r="R52" s="9">
        <f>L52/'П 1'!C49</f>
        <v>0.8746355685131191</v>
      </c>
      <c r="S52" s="21">
        <v>2</v>
      </c>
      <c r="T52" s="21">
        <v>10</v>
      </c>
      <c r="U52" s="21">
        <v>8</v>
      </c>
      <c r="V52" s="21">
        <v>0</v>
      </c>
      <c r="W52" s="8">
        <f t="shared" si="5"/>
        <v>20</v>
      </c>
      <c r="X52" s="8">
        <f t="shared" si="0"/>
        <v>21</v>
      </c>
      <c r="Y52" s="22">
        <f t="shared" si="6"/>
        <v>0.9523809523809523</v>
      </c>
      <c r="Z52" s="9">
        <f t="shared" si="7"/>
        <v>0.83298625572678</v>
      </c>
      <c r="AA52" s="8">
        <f t="shared" si="1"/>
        <v>46</v>
      </c>
    </row>
    <row r="53" spans="1:27" ht="12.75">
      <c r="A53" s="1">
        <v>42</v>
      </c>
      <c r="B53" s="2" t="s">
        <v>41</v>
      </c>
      <c r="C53" s="20">
        <v>0</v>
      </c>
      <c r="D53" s="20">
        <v>0</v>
      </c>
      <c r="E53" s="20">
        <v>0</v>
      </c>
      <c r="F53" s="20">
        <v>10</v>
      </c>
      <c r="G53" s="8">
        <f t="shared" si="2"/>
        <v>10</v>
      </c>
      <c r="H53" s="8">
        <v>3</v>
      </c>
      <c r="I53" s="8">
        <v>2</v>
      </c>
      <c r="J53" s="8">
        <v>1</v>
      </c>
      <c r="K53" s="21">
        <v>4</v>
      </c>
      <c r="L53" s="8">
        <f t="shared" si="3"/>
        <v>10</v>
      </c>
      <c r="M53" s="8">
        <f t="shared" si="4"/>
        <v>3</v>
      </c>
      <c r="N53" s="8">
        <v>2</v>
      </c>
      <c r="O53" s="8">
        <v>0</v>
      </c>
      <c r="P53" s="8">
        <v>1</v>
      </c>
      <c r="Q53" s="21">
        <v>0</v>
      </c>
      <c r="R53" s="9">
        <f>L53/'П 1'!C50</f>
        <v>0.3344941348973607</v>
      </c>
      <c r="S53" s="21">
        <v>2</v>
      </c>
      <c r="T53" s="21">
        <v>1</v>
      </c>
      <c r="U53" s="21">
        <v>0</v>
      </c>
      <c r="V53" s="21">
        <v>14</v>
      </c>
      <c r="W53" s="8">
        <f t="shared" si="5"/>
        <v>17</v>
      </c>
      <c r="X53" s="8">
        <f t="shared" si="0"/>
        <v>17</v>
      </c>
      <c r="Y53" s="22">
        <f t="shared" si="6"/>
        <v>1</v>
      </c>
      <c r="Z53" s="9">
        <f t="shared" si="7"/>
        <v>0.3344941348973607</v>
      </c>
      <c r="AA53" s="8">
        <f t="shared" si="1"/>
        <v>69</v>
      </c>
    </row>
    <row r="54" spans="1:27" ht="12.75">
      <c r="A54" s="1">
        <v>43</v>
      </c>
      <c r="B54" s="2" t="s">
        <v>42</v>
      </c>
      <c r="C54" s="20">
        <v>0</v>
      </c>
      <c r="D54" s="20">
        <v>0</v>
      </c>
      <c r="E54" s="20">
        <v>0</v>
      </c>
      <c r="F54" s="20">
        <v>0</v>
      </c>
      <c r="G54" s="8">
        <f t="shared" si="2"/>
        <v>0</v>
      </c>
      <c r="H54" s="8">
        <v>3</v>
      </c>
      <c r="I54" s="8">
        <v>0</v>
      </c>
      <c r="J54" s="8">
        <v>0</v>
      </c>
      <c r="K54" s="21">
        <v>2</v>
      </c>
      <c r="L54" s="8">
        <f t="shared" si="3"/>
        <v>5</v>
      </c>
      <c r="M54" s="8">
        <f t="shared" si="4"/>
        <v>2</v>
      </c>
      <c r="N54" s="8">
        <v>2</v>
      </c>
      <c r="O54" s="8">
        <v>0</v>
      </c>
      <c r="P54" s="8">
        <v>0</v>
      </c>
      <c r="Q54" s="21">
        <v>0</v>
      </c>
      <c r="R54" s="9">
        <f>L54/'П 1'!C51</f>
        <v>0.4357688634192933</v>
      </c>
      <c r="S54" s="21">
        <v>0</v>
      </c>
      <c r="T54" s="21">
        <v>0</v>
      </c>
      <c r="U54" s="21">
        <v>0</v>
      </c>
      <c r="V54" s="21">
        <v>2</v>
      </c>
      <c r="W54" s="8">
        <f t="shared" si="5"/>
        <v>2</v>
      </c>
      <c r="X54" s="8">
        <f t="shared" si="0"/>
        <v>3</v>
      </c>
      <c r="Y54" s="22">
        <f t="shared" si="6"/>
        <v>0.6666666666666666</v>
      </c>
      <c r="Z54" s="9">
        <f t="shared" si="7"/>
        <v>0.29051257561286215</v>
      </c>
      <c r="AA54" s="8">
        <f t="shared" si="1"/>
        <v>72</v>
      </c>
    </row>
    <row r="55" spans="1:27" ht="12.75">
      <c r="A55" s="1">
        <v>44</v>
      </c>
      <c r="B55" s="2" t="s">
        <v>43</v>
      </c>
      <c r="C55" s="20">
        <v>1</v>
      </c>
      <c r="D55" s="20">
        <v>0</v>
      </c>
      <c r="E55" s="20">
        <v>0</v>
      </c>
      <c r="F55" s="20">
        <v>0</v>
      </c>
      <c r="G55" s="8">
        <f t="shared" si="2"/>
        <v>1</v>
      </c>
      <c r="H55" s="8">
        <v>120</v>
      </c>
      <c r="I55" s="8">
        <v>8</v>
      </c>
      <c r="J55" s="8">
        <v>4</v>
      </c>
      <c r="K55" s="21">
        <v>8</v>
      </c>
      <c r="L55" s="8">
        <f t="shared" si="3"/>
        <v>140</v>
      </c>
      <c r="M55" s="8">
        <f t="shared" si="4"/>
        <v>32</v>
      </c>
      <c r="N55" s="8">
        <v>21</v>
      </c>
      <c r="O55" s="8">
        <v>5</v>
      </c>
      <c r="P55" s="8">
        <v>3</v>
      </c>
      <c r="Q55" s="21">
        <v>3</v>
      </c>
      <c r="R55" s="9">
        <f>L55/'П 1'!C52</f>
        <v>2.5</v>
      </c>
      <c r="S55" s="21">
        <v>95</v>
      </c>
      <c r="T55" s="21">
        <v>3</v>
      </c>
      <c r="U55" s="21">
        <v>1</v>
      </c>
      <c r="V55" s="21">
        <v>5</v>
      </c>
      <c r="W55" s="8">
        <f t="shared" si="5"/>
        <v>104</v>
      </c>
      <c r="X55" s="8">
        <f t="shared" si="0"/>
        <v>109</v>
      </c>
      <c r="Y55" s="22">
        <f t="shared" si="6"/>
        <v>0.9541284403669725</v>
      </c>
      <c r="Z55" s="9">
        <f t="shared" si="7"/>
        <v>2.385321100917431</v>
      </c>
      <c r="AA55" s="8">
        <f t="shared" si="1"/>
        <v>6</v>
      </c>
    </row>
    <row r="56" spans="1:27" ht="12.75">
      <c r="A56" s="1">
        <v>45</v>
      </c>
      <c r="B56" s="2" t="s">
        <v>44</v>
      </c>
      <c r="C56" s="20">
        <v>9</v>
      </c>
      <c r="D56" s="20">
        <v>6</v>
      </c>
      <c r="E56" s="20">
        <v>0</v>
      </c>
      <c r="F56" s="20">
        <v>0</v>
      </c>
      <c r="G56" s="8">
        <f t="shared" si="2"/>
        <v>15</v>
      </c>
      <c r="H56" s="8">
        <v>20</v>
      </c>
      <c r="I56" s="8">
        <v>0</v>
      </c>
      <c r="J56" s="8">
        <v>0</v>
      </c>
      <c r="K56" s="21">
        <v>12</v>
      </c>
      <c r="L56" s="8">
        <f t="shared" si="3"/>
        <v>32</v>
      </c>
      <c r="M56" s="8">
        <f t="shared" si="4"/>
        <v>4</v>
      </c>
      <c r="N56" s="8">
        <v>2</v>
      </c>
      <c r="O56" s="8">
        <v>0</v>
      </c>
      <c r="P56" s="8">
        <v>0</v>
      </c>
      <c r="Q56" s="21">
        <v>2</v>
      </c>
      <c r="R56" s="9">
        <f>L56/'П 1'!C53</f>
        <v>1.6842105263157894</v>
      </c>
      <c r="S56" s="21">
        <v>20</v>
      </c>
      <c r="T56" s="21">
        <v>0</v>
      </c>
      <c r="U56" s="21">
        <v>0</v>
      </c>
      <c r="V56" s="21">
        <v>10</v>
      </c>
      <c r="W56" s="8">
        <f t="shared" si="5"/>
        <v>30</v>
      </c>
      <c r="X56" s="8">
        <f t="shared" si="0"/>
        <v>43</v>
      </c>
      <c r="Y56" s="22">
        <f t="shared" si="6"/>
        <v>0.6976744186046512</v>
      </c>
      <c r="Z56" s="9">
        <f t="shared" si="7"/>
        <v>1.175030599755202</v>
      </c>
      <c r="AA56" s="8">
        <f t="shared" si="1"/>
        <v>32</v>
      </c>
    </row>
    <row r="57" spans="1:27" ht="12.75">
      <c r="A57" s="1">
        <v>46</v>
      </c>
      <c r="B57" s="2" t="s">
        <v>45</v>
      </c>
      <c r="C57" s="20">
        <v>0</v>
      </c>
      <c r="D57" s="20">
        <v>0</v>
      </c>
      <c r="E57" s="20">
        <v>0</v>
      </c>
      <c r="F57" s="20">
        <v>1</v>
      </c>
      <c r="G57" s="8">
        <f t="shared" si="2"/>
        <v>1</v>
      </c>
      <c r="H57" s="8">
        <v>51</v>
      </c>
      <c r="I57" s="8">
        <v>9</v>
      </c>
      <c r="J57" s="8">
        <v>5</v>
      </c>
      <c r="K57" s="21">
        <v>8</v>
      </c>
      <c r="L57" s="8">
        <f t="shared" si="3"/>
        <v>73</v>
      </c>
      <c r="M57" s="8">
        <f t="shared" si="4"/>
        <v>12</v>
      </c>
      <c r="N57" s="8">
        <v>12</v>
      </c>
      <c r="O57" s="8">
        <v>0</v>
      </c>
      <c r="P57" s="8">
        <v>0</v>
      </c>
      <c r="Q57" s="21">
        <v>0</v>
      </c>
      <c r="R57" s="9">
        <f>L57/'П 1'!C54</f>
        <v>1.4313725490196079</v>
      </c>
      <c r="S57" s="21">
        <v>39</v>
      </c>
      <c r="T57" s="21">
        <v>9</v>
      </c>
      <c r="U57" s="21">
        <v>5</v>
      </c>
      <c r="V57" s="21">
        <v>9</v>
      </c>
      <c r="W57" s="8">
        <f t="shared" si="5"/>
        <v>62</v>
      </c>
      <c r="X57" s="8">
        <f t="shared" si="0"/>
        <v>62</v>
      </c>
      <c r="Y57" s="22">
        <f t="shared" si="6"/>
        <v>1</v>
      </c>
      <c r="Z57" s="9">
        <f t="shared" si="7"/>
        <v>1.4313725490196079</v>
      </c>
      <c r="AA57" s="8">
        <f t="shared" si="1"/>
        <v>24</v>
      </c>
    </row>
    <row r="58" spans="1:27" ht="12.75">
      <c r="A58" s="1">
        <v>47</v>
      </c>
      <c r="B58" s="2" t="s">
        <v>46</v>
      </c>
      <c r="C58" s="20">
        <v>3</v>
      </c>
      <c r="D58" s="20">
        <v>0</v>
      </c>
      <c r="E58" s="20">
        <v>0</v>
      </c>
      <c r="F58" s="20">
        <v>0</v>
      </c>
      <c r="G58" s="8">
        <f t="shared" si="2"/>
        <v>3</v>
      </c>
      <c r="H58" s="8">
        <v>12</v>
      </c>
      <c r="I58" s="8">
        <v>0</v>
      </c>
      <c r="J58" s="8">
        <v>4</v>
      </c>
      <c r="K58" s="21">
        <v>3</v>
      </c>
      <c r="L58" s="8">
        <f t="shared" si="3"/>
        <v>19</v>
      </c>
      <c r="M58" s="8">
        <f t="shared" si="4"/>
        <v>7</v>
      </c>
      <c r="N58" s="8">
        <v>6</v>
      </c>
      <c r="O58" s="8">
        <v>0</v>
      </c>
      <c r="P58" s="8">
        <v>1</v>
      </c>
      <c r="Q58" s="21">
        <v>0</v>
      </c>
      <c r="R58" s="9">
        <f>L58/'П 1'!C55</f>
        <v>0.4523809523809524</v>
      </c>
      <c r="S58" s="21">
        <v>6</v>
      </c>
      <c r="T58" s="21">
        <v>0</v>
      </c>
      <c r="U58" s="21">
        <v>2</v>
      </c>
      <c r="V58" s="21">
        <v>3</v>
      </c>
      <c r="W58" s="8">
        <f t="shared" si="5"/>
        <v>11</v>
      </c>
      <c r="X58" s="8">
        <f t="shared" si="0"/>
        <v>15</v>
      </c>
      <c r="Y58" s="22">
        <f t="shared" si="6"/>
        <v>0.7333333333333333</v>
      </c>
      <c r="Z58" s="9">
        <f t="shared" si="7"/>
        <v>0.33174603174603173</v>
      </c>
      <c r="AA58" s="8">
        <f t="shared" si="1"/>
        <v>70</v>
      </c>
    </row>
    <row r="59" spans="1:27" ht="12.75">
      <c r="A59" s="1">
        <v>48</v>
      </c>
      <c r="B59" s="2" t="s">
        <v>47</v>
      </c>
      <c r="C59" s="20">
        <v>2</v>
      </c>
      <c r="D59" s="20">
        <v>0</v>
      </c>
      <c r="E59" s="20">
        <v>0</v>
      </c>
      <c r="F59" s="20">
        <v>4</v>
      </c>
      <c r="G59" s="8">
        <f t="shared" si="2"/>
        <v>6</v>
      </c>
      <c r="H59" s="8">
        <v>20</v>
      </c>
      <c r="I59" s="8">
        <v>20</v>
      </c>
      <c r="J59" s="8">
        <v>8</v>
      </c>
      <c r="K59" s="21">
        <v>14</v>
      </c>
      <c r="L59" s="8">
        <f t="shared" si="3"/>
        <v>62</v>
      </c>
      <c r="M59" s="8">
        <f t="shared" si="4"/>
        <v>1</v>
      </c>
      <c r="N59" s="8">
        <v>1</v>
      </c>
      <c r="O59" s="8">
        <v>0</v>
      </c>
      <c r="P59" s="8">
        <v>0</v>
      </c>
      <c r="Q59" s="21">
        <v>0</v>
      </c>
      <c r="R59" s="9">
        <f>L59/'П 1'!C56</f>
        <v>1.631578947368421</v>
      </c>
      <c r="S59" s="21">
        <v>21</v>
      </c>
      <c r="T59" s="21">
        <v>20</v>
      </c>
      <c r="U59" s="21">
        <v>7</v>
      </c>
      <c r="V59" s="21">
        <v>18</v>
      </c>
      <c r="W59" s="8">
        <f t="shared" si="5"/>
        <v>66</v>
      </c>
      <c r="X59" s="8">
        <f t="shared" si="0"/>
        <v>67</v>
      </c>
      <c r="Y59" s="22">
        <f t="shared" si="6"/>
        <v>0.9850746268656716</v>
      </c>
      <c r="Z59" s="9">
        <f t="shared" si="7"/>
        <v>1.6072270227808325</v>
      </c>
      <c r="AA59" s="8">
        <f t="shared" si="1"/>
        <v>16</v>
      </c>
    </row>
    <row r="60" spans="1:27" ht="12.75">
      <c r="A60" s="1">
        <v>49</v>
      </c>
      <c r="B60" s="2" t="s">
        <v>48</v>
      </c>
      <c r="C60" s="20">
        <v>2</v>
      </c>
      <c r="D60" s="20">
        <v>0</v>
      </c>
      <c r="E60" s="20">
        <v>0</v>
      </c>
      <c r="F60" s="20">
        <v>0</v>
      </c>
      <c r="G60" s="8">
        <f t="shared" si="2"/>
        <v>2</v>
      </c>
      <c r="H60" s="8">
        <v>8</v>
      </c>
      <c r="I60" s="8">
        <v>3</v>
      </c>
      <c r="J60" s="8">
        <v>3</v>
      </c>
      <c r="K60" s="21">
        <v>9</v>
      </c>
      <c r="L60" s="8">
        <f t="shared" si="3"/>
        <v>23</v>
      </c>
      <c r="M60" s="8">
        <f t="shared" si="4"/>
        <v>3</v>
      </c>
      <c r="N60" s="8">
        <v>1</v>
      </c>
      <c r="O60" s="8">
        <v>0</v>
      </c>
      <c r="P60" s="8">
        <v>0</v>
      </c>
      <c r="Q60" s="21">
        <v>2</v>
      </c>
      <c r="R60" s="9">
        <f>L60/'П 1'!C57</f>
        <v>1</v>
      </c>
      <c r="S60" s="21">
        <v>8</v>
      </c>
      <c r="T60" s="21">
        <v>3</v>
      </c>
      <c r="U60" s="21">
        <v>3</v>
      </c>
      <c r="V60" s="21">
        <v>7</v>
      </c>
      <c r="W60" s="8">
        <f t="shared" si="5"/>
        <v>21</v>
      </c>
      <c r="X60" s="8">
        <f t="shared" si="0"/>
        <v>22</v>
      </c>
      <c r="Y60" s="22">
        <f t="shared" si="6"/>
        <v>0.9545454545454546</v>
      </c>
      <c r="Z60" s="9">
        <f t="shared" si="7"/>
        <v>0.9545454545454546</v>
      </c>
      <c r="AA60" s="8">
        <f t="shared" si="1"/>
        <v>40</v>
      </c>
    </row>
    <row r="61" spans="1:27" ht="12.75">
      <c r="A61" s="1">
        <v>50</v>
      </c>
      <c r="B61" s="2" t="s">
        <v>49</v>
      </c>
      <c r="C61" s="20">
        <v>1</v>
      </c>
      <c r="D61" s="20">
        <v>0</v>
      </c>
      <c r="E61" s="20">
        <v>0</v>
      </c>
      <c r="F61" s="20">
        <v>1</v>
      </c>
      <c r="G61" s="8">
        <f t="shared" si="2"/>
        <v>2</v>
      </c>
      <c r="H61" s="8">
        <v>13</v>
      </c>
      <c r="I61" s="8">
        <v>1</v>
      </c>
      <c r="J61" s="8">
        <v>0</v>
      </c>
      <c r="K61" s="21">
        <v>0</v>
      </c>
      <c r="L61" s="8">
        <f t="shared" si="3"/>
        <v>14</v>
      </c>
      <c r="M61" s="8">
        <f t="shared" si="4"/>
        <v>1</v>
      </c>
      <c r="N61" s="8">
        <v>1</v>
      </c>
      <c r="O61" s="8">
        <v>0</v>
      </c>
      <c r="P61" s="8">
        <v>0</v>
      </c>
      <c r="Q61" s="21">
        <v>0</v>
      </c>
      <c r="R61" s="9">
        <f>L61/'П 1'!C58</f>
        <v>0.5833333333333334</v>
      </c>
      <c r="S61" s="21">
        <v>11</v>
      </c>
      <c r="T61" s="21">
        <v>1</v>
      </c>
      <c r="U61" s="21">
        <v>0</v>
      </c>
      <c r="V61" s="21">
        <v>1</v>
      </c>
      <c r="W61" s="8">
        <f t="shared" si="5"/>
        <v>13</v>
      </c>
      <c r="X61" s="8">
        <f t="shared" si="0"/>
        <v>15</v>
      </c>
      <c r="Y61" s="22">
        <f t="shared" si="6"/>
        <v>0.8666666666666667</v>
      </c>
      <c r="Z61" s="9">
        <f t="shared" si="7"/>
        <v>0.5055555555555556</v>
      </c>
      <c r="AA61" s="8">
        <f t="shared" si="1"/>
        <v>64</v>
      </c>
    </row>
    <row r="62" spans="1:27" ht="12.75">
      <c r="A62" s="1">
        <v>51</v>
      </c>
      <c r="B62" s="2" t="s">
        <v>50</v>
      </c>
      <c r="C62" s="20">
        <v>15</v>
      </c>
      <c r="D62" s="20">
        <v>3</v>
      </c>
      <c r="E62" s="20">
        <v>0</v>
      </c>
      <c r="F62" s="20">
        <v>0</v>
      </c>
      <c r="G62" s="8">
        <f t="shared" si="2"/>
        <v>18</v>
      </c>
      <c r="H62" s="8">
        <v>74</v>
      </c>
      <c r="I62" s="8">
        <v>10</v>
      </c>
      <c r="J62" s="8">
        <v>7</v>
      </c>
      <c r="K62" s="21">
        <v>7</v>
      </c>
      <c r="L62" s="8">
        <f t="shared" si="3"/>
        <v>98</v>
      </c>
      <c r="M62" s="8">
        <f t="shared" si="4"/>
        <v>24</v>
      </c>
      <c r="N62" s="8">
        <v>19</v>
      </c>
      <c r="O62" s="8">
        <v>0</v>
      </c>
      <c r="P62" s="8">
        <v>2</v>
      </c>
      <c r="Q62" s="21">
        <v>3</v>
      </c>
      <c r="R62" s="9">
        <f>L62/'П 1'!C59</f>
        <v>2.1777777777777776</v>
      </c>
      <c r="S62" s="21">
        <v>66</v>
      </c>
      <c r="T62" s="21">
        <v>13</v>
      </c>
      <c r="U62" s="21">
        <v>5</v>
      </c>
      <c r="V62" s="21">
        <v>5</v>
      </c>
      <c r="W62" s="8">
        <f t="shared" si="5"/>
        <v>89</v>
      </c>
      <c r="X62" s="8">
        <f t="shared" si="0"/>
        <v>92</v>
      </c>
      <c r="Y62" s="22">
        <f t="shared" si="6"/>
        <v>0.967391304347826</v>
      </c>
      <c r="Z62" s="9">
        <f t="shared" si="7"/>
        <v>2.1067632850241544</v>
      </c>
      <c r="AA62" s="8">
        <f t="shared" si="1"/>
        <v>9</v>
      </c>
    </row>
    <row r="63" spans="1:27" ht="12.75">
      <c r="A63" s="1">
        <v>52</v>
      </c>
      <c r="B63" s="2" t="s">
        <v>51</v>
      </c>
      <c r="C63" s="20">
        <v>0</v>
      </c>
      <c r="D63" s="20">
        <v>0</v>
      </c>
      <c r="E63" s="20">
        <v>0</v>
      </c>
      <c r="F63" s="20">
        <v>0</v>
      </c>
      <c r="G63" s="8">
        <f t="shared" si="2"/>
        <v>0</v>
      </c>
      <c r="H63" s="8">
        <v>14</v>
      </c>
      <c r="I63" s="8">
        <v>0</v>
      </c>
      <c r="J63" s="8">
        <v>1</v>
      </c>
      <c r="K63" s="21">
        <v>0</v>
      </c>
      <c r="L63" s="8">
        <f t="shared" si="3"/>
        <v>15</v>
      </c>
      <c r="M63" s="8">
        <f t="shared" si="4"/>
        <v>9</v>
      </c>
      <c r="N63" s="8">
        <v>9</v>
      </c>
      <c r="O63" s="8">
        <v>0</v>
      </c>
      <c r="P63" s="8">
        <v>0</v>
      </c>
      <c r="Q63" s="21">
        <v>0</v>
      </c>
      <c r="R63" s="9">
        <f>L63/'П 1'!C60</f>
        <v>0.4035824856258293</v>
      </c>
      <c r="S63" s="21">
        <v>5</v>
      </c>
      <c r="T63" s="21">
        <v>0</v>
      </c>
      <c r="U63" s="21">
        <v>1</v>
      </c>
      <c r="V63" s="21">
        <v>0</v>
      </c>
      <c r="W63" s="8">
        <f t="shared" si="5"/>
        <v>6</v>
      </c>
      <c r="X63" s="8">
        <f t="shared" si="0"/>
        <v>6</v>
      </c>
      <c r="Y63" s="22">
        <f t="shared" si="6"/>
        <v>1</v>
      </c>
      <c r="Z63" s="9">
        <f t="shared" si="7"/>
        <v>0.4035824856258293</v>
      </c>
      <c r="AA63" s="8">
        <f t="shared" si="1"/>
        <v>68</v>
      </c>
    </row>
    <row r="64" spans="1:27" ht="12.75">
      <c r="A64" s="1">
        <v>53</v>
      </c>
      <c r="B64" s="2" t="s">
        <v>52</v>
      </c>
      <c r="C64" s="20">
        <v>4</v>
      </c>
      <c r="D64" s="20">
        <v>0</v>
      </c>
      <c r="E64" s="20">
        <v>0</v>
      </c>
      <c r="F64" s="20">
        <v>5</v>
      </c>
      <c r="G64" s="8">
        <f t="shared" si="2"/>
        <v>9</v>
      </c>
      <c r="H64" s="8">
        <v>32</v>
      </c>
      <c r="I64" s="8">
        <v>0</v>
      </c>
      <c r="J64" s="8">
        <v>8</v>
      </c>
      <c r="K64" s="21">
        <v>0</v>
      </c>
      <c r="L64" s="8">
        <f t="shared" si="3"/>
        <v>40</v>
      </c>
      <c r="M64" s="8">
        <f t="shared" si="4"/>
        <v>11</v>
      </c>
      <c r="N64" s="8">
        <v>11</v>
      </c>
      <c r="O64" s="8">
        <v>0</v>
      </c>
      <c r="P64" s="8">
        <v>0</v>
      </c>
      <c r="Q64" s="21">
        <v>0</v>
      </c>
      <c r="R64" s="9">
        <f>L64/'П 1'!C61</f>
        <v>2.2222222222222223</v>
      </c>
      <c r="S64" s="21">
        <v>21</v>
      </c>
      <c r="T64" s="21">
        <v>0</v>
      </c>
      <c r="U64" s="21">
        <v>8</v>
      </c>
      <c r="V64" s="21">
        <v>0</v>
      </c>
      <c r="W64" s="8">
        <f t="shared" si="5"/>
        <v>29</v>
      </c>
      <c r="X64" s="8">
        <f t="shared" si="0"/>
        <v>38</v>
      </c>
      <c r="Y64" s="22">
        <f t="shared" si="6"/>
        <v>0.7631578947368421</v>
      </c>
      <c r="Z64" s="9">
        <f t="shared" si="7"/>
        <v>1.6959064327485383</v>
      </c>
      <c r="AA64" s="8">
        <f t="shared" si="1"/>
        <v>15</v>
      </c>
    </row>
    <row r="65" spans="1:27" ht="12.75">
      <c r="A65" s="1">
        <v>54</v>
      </c>
      <c r="B65" s="2" t="s">
        <v>53</v>
      </c>
      <c r="C65" s="20">
        <v>2</v>
      </c>
      <c r="D65" s="20">
        <v>1</v>
      </c>
      <c r="E65" s="20">
        <v>0</v>
      </c>
      <c r="F65" s="20">
        <v>0</v>
      </c>
      <c r="G65" s="8">
        <f t="shared" si="2"/>
        <v>3</v>
      </c>
      <c r="H65" s="8">
        <v>77</v>
      </c>
      <c r="I65" s="8">
        <v>2</v>
      </c>
      <c r="J65" s="8">
        <v>3</v>
      </c>
      <c r="K65" s="21">
        <v>3</v>
      </c>
      <c r="L65" s="8">
        <f t="shared" si="3"/>
        <v>85</v>
      </c>
      <c r="M65" s="8">
        <f t="shared" si="4"/>
        <v>3</v>
      </c>
      <c r="N65" s="8">
        <v>1</v>
      </c>
      <c r="O65" s="8">
        <v>0</v>
      </c>
      <c r="P65" s="8">
        <v>2</v>
      </c>
      <c r="Q65" s="21">
        <v>0</v>
      </c>
      <c r="R65" s="9">
        <f>L65/'П 1'!C62</f>
        <v>1.4655172413793103</v>
      </c>
      <c r="S65" s="21">
        <v>78</v>
      </c>
      <c r="T65" s="21">
        <v>2</v>
      </c>
      <c r="U65" s="21">
        <v>1</v>
      </c>
      <c r="V65" s="21">
        <v>3</v>
      </c>
      <c r="W65" s="8">
        <f t="shared" si="5"/>
        <v>84</v>
      </c>
      <c r="X65" s="8">
        <f t="shared" si="0"/>
        <v>85</v>
      </c>
      <c r="Y65" s="22">
        <f t="shared" si="6"/>
        <v>0.9882352941176471</v>
      </c>
      <c r="Z65" s="9">
        <f t="shared" si="7"/>
        <v>1.4482758620689655</v>
      </c>
      <c r="AA65" s="8">
        <f t="shared" si="1"/>
        <v>21</v>
      </c>
    </row>
    <row r="66" spans="1:27" ht="12.75">
      <c r="A66" s="1">
        <v>55</v>
      </c>
      <c r="B66" s="2" t="s">
        <v>54</v>
      </c>
      <c r="C66" s="20">
        <v>0</v>
      </c>
      <c r="D66" s="20">
        <v>0</v>
      </c>
      <c r="E66" s="20">
        <v>0</v>
      </c>
      <c r="F66" s="20">
        <v>1</v>
      </c>
      <c r="G66" s="8">
        <f t="shared" si="2"/>
        <v>1</v>
      </c>
      <c r="H66" s="8">
        <v>4</v>
      </c>
      <c r="I66" s="8">
        <v>0</v>
      </c>
      <c r="J66" s="8">
        <v>14</v>
      </c>
      <c r="K66" s="21">
        <v>8</v>
      </c>
      <c r="L66" s="8">
        <f t="shared" si="3"/>
        <v>26</v>
      </c>
      <c r="M66" s="8">
        <f t="shared" si="4"/>
        <v>3</v>
      </c>
      <c r="N66" s="8">
        <v>1</v>
      </c>
      <c r="O66" s="8">
        <v>0</v>
      </c>
      <c r="P66" s="8">
        <v>0</v>
      </c>
      <c r="Q66" s="21">
        <v>2</v>
      </c>
      <c r="R66" s="9">
        <f>L66/'П 1'!C63</f>
        <v>1.0833333333333333</v>
      </c>
      <c r="S66" s="21">
        <v>3</v>
      </c>
      <c r="T66" s="21">
        <v>0</v>
      </c>
      <c r="U66" s="21">
        <v>14</v>
      </c>
      <c r="V66" s="21">
        <v>7</v>
      </c>
      <c r="W66" s="8">
        <f t="shared" si="5"/>
        <v>24</v>
      </c>
      <c r="X66" s="8">
        <f t="shared" si="0"/>
        <v>24</v>
      </c>
      <c r="Y66" s="22">
        <f t="shared" si="6"/>
        <v>1</v>
      </c>
      <c r="Z66" s="9">
        <f t="shared" si="7"/>
        <v>1.0833333333333333</v>
      </c>
      <c r="AA66" s="8">
        <f t="shared" si="1"/>
        <v>36</v>
      </c>
    </row>
    <row r="67" spans="1:27" ht="12.75">
      <c r="A67" s="1">
        <v>56</v>
      </c>
      <c r="B67" s="2" t="s">
        <v>55</v>
      </c>
      <c r="C67" s="20">
        <v>5</v>
      </c>
      <c r="D67" s="20">
        <v>1</v>
      </c>
      <c r="E67" s="20">
        <v>1</v>
      </c>
      <c r="F67" s="20">
        <v>11</v>
      </c>
      <c r="G67" s="8">
        <f t="shared" si="2"/>
        <v>18</v>
      </c>
      <c r="H67" s="8">
        <v>33</v>
      </c>
      <c r="I67" s="8">
        <v>1</v>
      </c>
      <c r="J67" s="8">
        <v>8</v>
      </c>
      <c r="K67" s="21">
        <v>35</v>
      </c>
      <c r="L67" s="8">
        <f t="shared" si="3"/>
        <v>77</v>
      </c>
      <c r="M67" s="8">
        <f t="shared" si="4"/>
        <v>25</v>
      </c>
      <c r="N67" s="8">
        <v>8</v>
      </c>
      <c r="O67" s="8">
        <v>0</v>
      </c>
      <c r="P67" s="8">
        <v>1</v>
      </c>
      <c r="Q67" s="21">
        <v>16</v>
      </c>
      <c r="R67" s="9">
        <f>L67/'П 1'!C64</f>
        <v>1.54</v>
      </c>
      <c r="S67" s="21">
        <v>18</v>
      </c>
      <c r="T67" s="21">
        <v>3</v>
      </c>
      <c r="U67" s="21">
        <v>8</v>
      </c>
      <c r="V67" s="21">
        <v>19</v>
      </c>
      <c r="W67" s="8">
        <f t="shared" si="5"/>
        <v>48</v>
      </c>
      <c r="X67" s="8">
        <f t="shared" si="0"/>
        <v>70</v>
      </c>
      <c r="Y67" s="22">
        <f t="shared" si="6"/>
        <v>0.6857142857142857</v>
      </c>
      <c r="Z67" s="9">
        <f t="shared" si="7"/>
        <v>1.056</v>
      </c>
      <c r="AA67" s="8">
        <f t="shared" si="1"/>
        <v>37</v>
      </c>
    </row>
    <row r="68" spans="1:27" ht="12.75">
      <c r="A68" s="1">
        <v>57</v>
      </c>
      <c r="B68" s="2" t="s">
        <v>56</v>
      </c>
      <c r="C68" s="20">
        <v>2</v>
      </c>
      <c r="D68" s="20">
        <v>0</v>
      </c>
      <c r="E68" s="20">
        <v>1</v>
      </c>
      <c r="F68" s="20">
        <v>3</v>
      </c>
      <c r="G68" s="8">
        <f t="shared" si="2"/>
        <v>6</v>
      </c>
      <c r="H68" s="8">
        <v>14</v>
      </c>
      <c r="I68" s="8">
        <v>2</v>
      </c>
      <c r="J68" s="8">
        <v>3</v>
      </c>
      <c r="K68" s="21">
        <v>4</v>
      </c>
      <c r="L68" s="8">
        <f t="shared" si="3"/>
        <v>23</v>
      </c>
      <c r="M68" s="8">
        <f t="shared" si="4"/>
        <v>16</v>
      </c>
      <c r="N68" s="8">
        <v>9</v>
      </c>
      <c r="O68" s="8">
        <v>2</v>
      </c>
      <c r="P68" s="8">
        <v>2</v>
      </c>
      <c r="Q68" s="21">
        <v>3</v>
      </c>
      <c r="R68" s="9">
        <f>L68/'П 1'!C65</f>
        <v>0.26136363636363635</v>
      </c>
      <c r="S68" s="21">
        <v>6</v>
      </c>
      <c r="T68" s="21">
        <v>0</v>
      </c>
      <c r="U68" s="21">
        <v>2</v>
      </c>
      <c r="V68" s="21">
        <v>6</v>
      </c>
      <c r="W68" s="8">
        <f t="shared" si="5"/>
        <v>14</v>
      </c>
      <c r="X68" s="8">
        <f t="shared" si="0"/>
        <v>13</v>
      </c>
      <c r="Y68" s="22">
        <f t="shared" si="6"/>
        <v>1.0769230769230769</v>
      </c>
      <c r="Z68" s="9">
        <f t="shared" si="7"/>
        <v>0.28146853146853146</v>
      </c>
      <c r="AA68" s="8">
        <f t="shared" si="1"/>
        <v>75</v>
      </c>
    </row>
    <row r="69" spans="1:27" ht="12.75">
      <c r="A69" s="1">
        <v>58</v>
      </c>
      <c r="B69" s="2" t="s">
        <v>57</v>
      </c>
      <c r="C69" s="20">
        <v>2</v>
      </c>
      <c r="D69" s="20">
        <v>0</v>
      </c>
      <c r="E69" s="20">
        <v>0</v>
      </c>
      <c r="F69" s="20">
        <v>0</v>
      </c>
      <c r="G69" s="8">
        <f t="shared" si="2"/>
        <v>2</v>
      </c>
      <c r="H69" s="8">
        <v>51</v>
      </c>
      <c r="I69" s="8">
        <v>0</v>
      </c>
      <c r="J69" s="8">
        <v>0</v>
      </c>
      <c r="K69" s="21">
        <v>1</v>
      </c>
      <c r="L69" s="8">
        <f t="shared" si="3"/>
        <v>52</v>
      </c>
      <c r="M69" s="8">
        <f t="shared" si="4"/>
        <v>13</v>
      </c>
      <c r="N69" s="8">
        <v>12</v>
      </c>
      <c r="O69" s="8">
        <v>0</v>
      </c>
      <c r="P69" s="8">
        <v>0</v>
      </c>
      <c r="Q69" s="21">
        <v>1</v>
      </c>
      <c r="R69" s="9">
        <f>L69/'П 1'!C66</f>
        <v>1.3333333333333333</v>
      </c>
      <c r="S69" s="21">
        <v>39</v>
      </c>
      <c r="T69" s="21">
        <v>0</v>
      </c>
      <c r="U69" s="21">
        <v>0</v>
      </c>
      <c r="V69" s="21">
        <v>0</v>
      </c>
      <c r="W69" s="8">
        <f t="shared" si="5"/>
        <v>39</v>
      </c>
      <c r="X69" s="8">
        <f t="shared" si="0"/>
        <v>41</v>
      </c>
      <c r="Y69" s="22">
        <f t="shared" si="6"/>
        <v>0.9512195121951219</v>
      </c>
      <c r="Z69" s="9">
        <f t="shared" si="7"/>
        <v>1.268292682926829</v>
      </c>
      <c r="AA69" s="8">
        <f t="shared" si="1"/>
        <v>28</v>
      </c>
    </row>
    <row r="70" spans="1:27" ht="12.75">
      <c r="A70" s="1">
        <v>59</v>
      </c>
      <c r="B70" s="2" t="s">
        <v>58</v>
      </c>
      <c r="C70" s="20">
        <v>2</v>
      </c>
      <c r="D70" s="20">
        <v>0</v>
      </c>
      <c r="E70" s="20">
        <v>0</v>
      </c>
      <c r="F70" s="20">
        <v>0</v>
      </c>
      <c r="G70" s="8">
        <f t="shared" si="2"/>
        <v>2</v>
      </c>
      <c r="H70" s="8">
        <v>13</v>
      </c>
      <c r="I70" s="8">
        <v>0</v>
      </c>
      <c r="J70" s="8">
        <v>3</v>
      </c>
      <c r="K70" s="21">
        <v>1</v>
      </c>
      <c r="L70" s="8">
        <f t="shared" si="3"/>
        <v>17</v>
      </c>
      <c r="M70" s="8">
        <f t="shared" si="4"/>
        <v>1</v>
      </c>
      <c r="N70" s="8">
        <v>1</v>
      </c>
      <c r="O70" s="8">
        <v>0</v>
      </c>
      <c r="P70" s="8">
        <v>0</v>
      </c>
      <c r="Q70" s="21">
        <v>0</v>
      </c>
      <c r="R70" s="9">
        <f>L70/'П 1'!C67</f>
        <v>0.9357562961845877</v>
      </c>
      <c r="S70" s="21">
        <v>11</v>
      </c>
      <c r="T70" s="21">
        <v>0</v>
      </c>
      <c r="U70" s="21">
        <v>3</v>
      </c>
      <c r="V70" s="21">
        <v>1</v>
      </c>
      <c r="W70" s="8">
        <f t="shared" si="5"/>
        <v>15</v>
      </c>
      <c r="X70" s="8">
        <f t="shared" si="0"/>
        <v>18</v>
      </c>
      <c r="Y70" s="22">
        <f t="shared" si="6"/>
        <v>0.8333333333333334</v>
      </c>
      <c r="Z70" s="9">
        <f t="shared" si="7"/>
        <v>0.7797969134871564</v>
      </c>
      <c r="AA70" s="8">
        <f t="shared" si="1"/>
        <v>50</v>
      </c>
    </row>
    <row r="71" spans="1:27" ht="12.75">
      <c r="A71" s="1">
        <v>60</v>
      </c>
      <c r="B71" s="2" t="s">
        <v>59</v>
      </c>
      <c r="C71" s="20">
        <v>5</v>
      </c>
      <c r="D71" s="20">
        <v>0</v>
      </c>
      <c r="E71" s="20">
        <v>0</v>
      </c>
      <c r="F71" s="20">
        <v>0</v>
      </c>
      <c r="G71" s="8">
        <f t="shared" si="2"/>
        <v>5</v>
      </c>
      <c r="H71" s="8">
        <v>44</v>
      </c>
      <c r="I71" s="8">
        <v>2</v>
      </c>
      <c r="J71" s="8">
        <v>1</v>
      </c>
      <c r="K71" s="21">
        <v>9</v>
      </c>
      <c r="L71" s="8">
        <f t="shared" si="3"/>
        <v>56</v>
      </c>
      <c r="M71" s="8">
        <f t="shared" si="4"/>
        <v>27</v>
      </c>
      <c r="N71" s="8">
        <v>21</v>
      </c>
      <c r="O71" s="8">
        <v>2</v>
      </c>
      <c r="P71" s="8">
        <v>1</v>
      </c>
      <c r="Q71" s="21">
        <v>3</v>
      </c>
      <c r="R71" s="9">
        <f>L71/'П 1'!C68</f>
        <v>0.9032258064516129</v>
      </c>
      <c r="S71" s="21">
        <v>20</v>
      </c>
      <c r="T71" s="21">
        <v>0</v>
      </c>
      <c r="U71" s="21">
        <v>0</v>
      </c>
      <c r="V71" s="21">
        <v>6</v>
      </c>
      <c r="W71" s="8">
        <f t="shared" si="5"/>
        <v>26</v>
      </c>
      <c r="X71" s="8">
        <f t="shared" si="0"/>
        <v>34</v>
      </c>
      <c r="Y71" s="22">
        <f t="shared" si="6"/>
        <v>0.7647058823529411</v>
      </c>
      <c r="Z71" s="9">
        <f t="shared" si="7"/>
        <v>0.6907020872865275</v>
      </c>
      <c r="AA71" s="8">
        <f t="shared" si="1"/>
        <v>54</v>
      </c>
    </row>
    <row r="72" spans="1:27" ht="12.75">
      <c r="A72" s="1">
        <v>61</v>
      </c>
      <c r="B72" s="2" t="s">
        <v>60</v>
      </c>
      <c r="C72" s="20">
        <v>0</v>
      </c>
      <c r="D72" s="20">
        <v>0</v>
      </c>
      <c r="E72" s="20">
        <v>5</v>
      </c>
      <c r="F72" s="20">
        <v>0</v>
      </c>
      <c r="G72" s="8">
        <f t="shared" si="2"/>
        <v>5</v>
      </c>
      <c r="H72" s="8">
        <v>4</v>
      </c>
      <c r="I72" s="8">
        <v>2</v>
      </c>
      <c r="J72" s="8">
        <v>1</v>
      </c>
      <c r="K72" s="21">
        <v>1</v>
      </c>
      <c r="L72" s="8">
        <f t="shared" si="3"/>
        <v>8</v>
      </c>
      <c r="M72" s="8">
        <f t="shared" si="4"/>
        <v>7</v>
      </c>
      <c r="N72" s="8">
        <v>3</v>
      </c>
      <c r="O72" s="8">
        <v>2</v>
      </c>
      <c r="P72" s="8">
        <v>1</v>
      </c>
      <c r="Q72" s="21">
        <v>1</v>
      </c>
      <c r="R72" s="9">
        <f>L72/'П 1'!C69</f>
        <v>0.42105263157894735</v>
      </c>
      <c r="S72" s="21">
        <v>1</v>
      </c>
      <c r="T72" s="21">
        <v>0</v>
      </c>
      <c r="U72" s="21">
        <v>0</v>
      </c>
      <c r="V72" s="21">
        <v>0</v>
      </c>
      <c r="W72" s="8">
        <f t="shared" si="5"/>
        <v>1</v>
      </c>
      <c r="X72" s="8">
        <f t="shared" si="0"/>
        <v>6</v>
      </c>
      <c r="Y72" s="22">
        <f t="shared" si="6"/>
        <v>0.16666666666666666</v>
      </c>
      <c r="Z72" s="9">
        <f t="shared" si="7"/>
        <v>0.07017543859649122</v>
      </c>
      <c r="AA72" s="8">
        <f t="shared" si="1"/>
        <v>81</v>
      </c>
    </row>
    <row r="73" spans="1:27" ht="12.75">
      <c r="A73" s="1">
        <v>62</v>
      </c>
      <c r="B73" s="2" t="s">
        <v>61</v>
      </c>
      <c r="C73" s="20">
        <v>6</v>
      </c>
      <c r="D73" s="20">
        <v>0</v>
      </c>
      <c r="E73" s="20">
        <v>0</v>
      </c>
      <c r="F73" s="20">
        <v>8</v>
      </c>
      <c r="G73" s="8">
        <f t="shared" si="2"/>
        <v>14</v>
      </c>
      <c r="H73" s="8">
        <v>33</v>
      </c>
      <c r="I73" s="8">
        <v>2</v>
      </c>
      <c r="J73" s="8">
        <v>4</v>
      </c>
      <c r="K73" s="21">
        <v>13</v>
      </c>
      <c r="L73" s="8">
        <f t="shared" si="3"/>
        <v>52</v>
      </c>
      <c r="M73" s="8">
        <f t="shared" si="4"/>
        <v>2</v>
      </c>
      <c r="N73" s="8">
        <v>1</v>
      </c>
      <c r="O73" s="8">
        <v>0</v>
      </c>
      <c r="P73" s="8">
        <v>0</v>
      </c>
      <c r="Q73" s="21">
        <v>1</v>
      </c>
      <c r="R73" s="9">
        <f>L73/'П 1'!C70</f>
        <v>2.08</v>
      </c>
      <c r="S73" s="21">
        <v>36</v>
      </c>
      <c r="T73" s="21">
        <v>2</v>
      </c>
      <c r="U73" s="21">
        <v>4</v>
      </c>
      <c r="V73" s="21">
        <v>20</v>
      </c>
      <c r="W73" s="8">
        <f t="shared" si="5"/>
        <v>62</v>
      </c>
      <c r="X73" s="8">
        <f t="shared" si="0"/>
        <v>64</v>
      </c>
      <c r="Y73" s="22">
        <f t="shared" si="6"/>
        <v>0.96875</v>
      </c>
      <c r="Z73" s="9">
        <f t="shared" si="7"/>
        <v>2.015</v>
      </c>
      <c r="AA73" s="8">
        <f t="shared" si="1"/>
        <v>10</v>
      </c>
    </row>
    <row r="74" spans="1:27" ht="12.75">
      <c r="A74" s="1">
        <v>63</v>
      </c>
      <c r="B74" s="2" t="s">
        <v>62</v>
      </c>
      <c r="C74" s="20">
        <v>1</v>
      </c>
      <c r="D74" s="20">
        <v>0</v>
      </c>
      <c r="E74" s="20">
        <v>0</v>
      </c>
      <c r="F74" s="20">
        <v>0</v>
      </c>
      <c r="G74" s="8">
        <f t="shared" si="2"/>
        <v>1</v>
      </c>
      <c r="H74" s="8">
        <v>29</v>
      </c>
      <c r="I74" s="8">
        <v>3</v>
      </c>
      <c r="J74" s="8">
        <v>1</v>
      </c>
      <c r="K74" s="21">
        <v>3</v>
      </c>
      <c r="L74" s="8">
        <f t="shared" si="3"/>
        <v>36</v>
      </c>
      <c r="M74" s="8">
        <f t="shared" si="4"/>
        <v>10</v>
      </c>
      <c r="N74" s="8">
        <v>6</v>
      </c>
      <c r="O74" s="8">
        <v>2</v>
      </c>
      <c r="P74" s="8">
        <v>1</v>
      </c>
      <c r="Q74" s="21">
        <v>1</v>
      </c>
      <c r="R74" s="9">
        <f>L74/'П 1'!C71</f>
        <v>0.8780487804878049</v>
      </c>
      <c r="S74" s="21">
        <v>28</v>
      </c>
      <c r="T74" s="21">
        <v>2</v>
      </c>
      <c r="U74" s="21">
        <v>0</v>
      </c>
      <c r="V74" s="21">
        <v>2</v>
      </c>
      <c r="W74" s="8">
        <f t="shared" si="5"/>
        <v>32</v>
      </c>
      <c r="X74" s="8">
        <f t="shared" si="0"/>
        <v>27</v>
      </c>
      <c r="Y74" s="22">
        <f t="shared" si="6"/>
        <v>1.1851851851851851</v>
      </c>
      <c r="Z74" s="9">
        <f t="shared" si="7"/>
        <v>1.040650406504065</v>
      </c>
      <c r="AA74" s="8">
        <f t="shared" si="1"/>
        <v>38</v>
      </c>
    </row>
    <row r="75" spans="1:27" ht="12.75">
      <c r="A75" s="1">
        <v>64</v>
      </c>
      <c r="B75" s="2" t="s">
        <v>63</v>
      </c>
      <c r="C75" s="20">
        <v>1</v>
      </c>
      <c r="D75" s="20">
        <v>0</v>
      </c>
      <c r="E75" s="20">
        <v>0</v>
      </c>
      <c r="F75" s="20">
        <v>1</v>
      </c>
      <c r="G75" s="8">
        <f t="shared" si="2"/>
        <v>2</v>
      </c>
      <c r="H75" s="8">
        <v>36</v>
      </c>
      <c r="I75" s="8">
        <v>0</v>
      </c>
      <c r="J75" s="8">
        <v>0</v>
      </c>
      <c r="K75" s="21">
        <v>15</v>
      </c>
      <c r="L75" s="8">
        <f t="shared" si="3"/>
        <v>51</v>
      </c>
      <c r="M75" s="8">
        <f t="shared" si="4"/>
        <v>1</v>
      </c>
      <c r="N75" s="8">
        <v>0</v>
      </c>
      <c r="O75" s="8">
        <v>0</v>
      </c>
      <c r="P75" s="8">
        <v>0</v>
      </c>
      <c r="Q75" s="21">
        <v>1</v>
      </c>
      <c r="R75" s="9">
        <f>L75/'П 1'!C72</f>
        <v>2.04</v>
      </c>
      <c r="S75" s="21">
        <v>37</v>
      </c>
      <c r="T75" s="21">
        <v>0</v>
      </c>
      <c r="U75" s="21">
        <v>0</v>
      </c>
      <c r="V75" s="21">
        <v>14</v>
      </c>
      <c r="W75" s="8">
        <f t="shared" si="5"/>
        <v>51</v>
      </c>
      <c r="X75" s="8">
        <f t="shared" si="0"/>
        <v>52</v>
      </c>
      <c r="Y75" s="22">
        <f t="shared" si="6"/>
        <v>0.9807692307692307</v>
      </c>
      <c r="Z75" s="9">
        <f t="shared" si="7"/>
        <v>2.000769230769231</v>
      </c>
      <c r="AA75" s="8">
        <f t="shared" si="1"/>
        <v>11</v>
      </c>
    </row>
    <row r="76" spans="1:27" ht="12.75">
      <c r="A76" s="1">
        <v>65</v>
      </c>
      <c r="B76" s="2" t="s">
        <v>64</v>
      </c>
      <c r="C76" s="20">
        <v>3</v>
      </c>
      <c r="D76" s="20">
        <v>0</v>
      </c>
      <c r="E76" s="20">
        <v>0</v>
      </c>
      <c r="F76" s="20">
        <v>1</v>
      </c>
      <c r="G76" s="8">
        <f t="shared" si="2"/>
        <v>4</v>
      </c>
      <c r="H76" s="8">
        <v>64</v>
      </c>
      <c r="I76" s="8">
        <v>55</v>
      </c>
      <c r="J76" s="8">
        <v>7</v>
      </c>
      <c r="K76" s="21">
        <v>39</v>
      </c>
      <c r="L76" s="8">
        <f t="shared" si="3"/>
        <v>165</v>
      </c>
      <c r="M76" s="8">
        <f t="shared" si="4"/>
        <v>55</v>
      </c>
      <c r="N76" s="8">
        <v>39</v>
      </c>
      <c r="O76" s="8">
        <v>15</v>
      </c>
      <c r="P76" s="8">
        <v>1</v>
      </c>
      <c r="Q76" s="21">
        <v>0</v>
      </c>
      <c r="R76" s="9">
        <f>L76/'П 1'!C73</f>
        <v>3.09375</v>
      </c>
      <c r="S76" s="21">
        <v>29</v>
      </c>
      <c r="T76" s="21">
        <v>40</v>
      </c>
      <c r="U76" s="21">
        <v>6</v>
      </c>
      <c r="V76" s="21">
        <v>29</v>
      </c>
      <c r="W76" s="8">
        <f t="shared" si="5"/>
        <v>104</v>
      </c>
      <c r="X76" s="8">
        <f aca="true" t="shared" si="8" ref="X76:X93">L76-M76+G76</f>
        <v>114</v>
      </c>
      <c r="Y76" s="22">
        <f t="shared" si="6"/>
        <v>0.9122807017543859</v>
      </c>
      <c r="Z76" s="9">
        <f t="shared" si="7"/>
        <v>2.8223684210526314</v>
      </c>
      <c r="AA76" s="8">
        <f aca="true" t="shared" si="9" ref="AA76:AA93">RANK(Z76,Z$12:Z$93,0)</f>
        <v>4</v>
      </c>
    </row>
    <row r="77" spans="1:27" ht="12.75">
      <c r="A77" s="1">
        <v>66</v>
      </c>
      <c r="B77" s="2" t="s">
        <v>65</v>
      </c>
      <c r="C77" s="20">
        <v>0</v>
      </c>
      <c r="D77" s="20">
        <v>0</v>
      </c>
      <c r="E77" s="20">
        <v>0</v>
      </c>
      <c r="F77" s="20">
        <v>0</v>
      </c>
      <c r="G77" s="8">
        <f aca="true" t="shared" si="10" ref="G77:G93">C77+D77+E77+F77</f>
        <v>0</v>
      </c>
      <c r="H77" s="8">
        <v>21</v>
      </c>
      <c r="I77" s="8">
        <v>1</v>
      </c>
      <c r="J77" s="8">
        <v>5</v>
      </c>
      <c r="K77" s="21">
        <v>2</v>
      </c>
      <c r="L77" s="8">
        <f aca="true" t="shared" si="11" ref="L77:L93">H77+I77+J77+K77</f>
        <v>29</v>
      </c>
      <c r="M77" s="8">
        <f aca="true" t="shared" si="12" ref="M77:M93">N77+O77+Q77+P77</f>
        <v>8</v>
      </c>
      <c r="N77" s="8">
        <v>4</v>
      </c>
      <c r="O77" s="8">
        <v>0</v>
      </c>
      <c r="P77" s="8">
        <v>3</v>
      </c>
      <c r="Q77" s="21">
        <v>1</v>
      </c>
      <c r="R77" s="9">
        <f>L77/'П 1'!C74</f>
        <v>0.90625</v>
      </c>
      <c r="S77" s="21">
        <v>17</v>
      </c>
      <c r="T77" s="21">
        <v>1</v>
      </c>
      <c r="U77" s="21">
        <v>2</v>
      </c>
      <c r="V77" s="21">
        <v>1</v>
      </c>
      <c r="W77" s="8">
        <f aca="true" t="shared" si="13" ref="W77:W93">S77+T77+U77+V77</f>
        <v>21</v>
      </c>
      <c r="X77" s="8">
        <f t="shared" si="8"/>
        <v>21</v>
      </c>
      <c r="Y77" s="22">
        <f aca="true" t="shared" si="14" ref="Y77:Y93">W77/X77</f>
        <v>1</v>
      </c>
      <c r="Z77" s="9">
        <f aca="true" t="shared" si="15" ref="Z77:Z93">R77*Y77</f>
        <v>0.90625</v>
      </c>
      <c r="AA77" s="8">
        <f t="shared" si="9"/>
        <v>42</v>
      </c>
    </row>
    <row r="78" spans="1:27" ht="12.75">
      <c r="A78" s="1">
        <v>67</v>
      </c>
      <c r="B78" s="2" t="s">
        <v>66</v>
      </c>
      <c r="C78" s="20">
        <v>3</v>
      </c>
      <c r="D78" s="20">
        <v>0</v>
      </c>
      <c r="E78" s="20">
        <v>0</v>
      </c>
      <c r="F78" s="20">
        <v>0</v>
      </c>
      <c r="G78" s="8">
        <f t="shared" si="10"/>
        <v>3</v>
      </c>
      <c r="H78" s="8">
        <v>4</v>
      </c>
      <c r="I78" s="8">
        <v>1</v>
      </c>
      <c r="J78" s="8">
        <v>17</v>
      </c>
      <c r="K78" s="21">
        <v>8</v>
      </c>
      <c r="L78" s="8">
        <f t="shared" si="11"/>
        <v>30</v>
      </c>
      <c r="M78" s="8">
        <f t="shared" si="12"/>
        <v>1</v>
      </c>
      <c r="N78" s="8">
        <v>0</v>
      </c>
      <c r="O78" s="8">
        <v>0</v>
      </c>
      <c r="P78" s="8">
        <v>0</v>
      </c>
      <c r="Q78" s="21">
        <v>1</v>
      </c>
      <c r="R78" s="9">
        <f>L78/'П 1'!C75</f>
        <v>0.9375</v>
      </c>
      <c r="S78" s="21">
        <v>5</v>
      </c>
      <c r="T78" s="21">
        <v>1</v>
      </c>
      <c r="U78" s="21">
        <v>17</v>
      </c>
      <c r="V78" s="21">
        <v>7</v>
      </c>
      <c r="W78" s="8">
        <f t="shared" si="13"/>
        <v>30</v>
      </c>
      <c r="X78" s="8">
        <f t="shared" si="8"/>
        <v>32</v>
      </c>
      <c r="Y78" s="22">
        <f t="shared" si="14"/>
        <v>0.9375</v>
      </c>
      <c r="Z78" s="9">
        <f t="shared" si="15"/>
        <v>0.87890625</v>
      </c>
      <c r="AA78" s="8">
        <f t="shared" si="9"/>
        <v>43</v>
      </c>
    </row>
    <row r="79" spans="1:27" ht="12.75">
      <c r="A79" s="1">
        <v>68</v>
      </c>
      <c r="B79" s="2" t="s">
        <v>67</v>
      </c>
      <c r="C79" s="20">
        <v>1</v>
      </c>
      <c r="D79" s="20">
        <v>0</v>
      </c>
      <c r="E79" s="20">
        <v>0</v>
      </c>
      <c r="F79" s="20">
        <v>0</v>
      </c>
      <c r="G79" s="8">
        <f t="shared" si="10"/>
        <v>1</v>
      </c>
      <c r="H79" s="8">
        <v>23</v>
      </c>
      <c r="I79" s="8">
        <v>0</v>
      </c>
      <c r="J79" s="8">
        <v>1</v>
      </c>
      <c r="K79" s="21">
        <v>0</v>
      </c>
      <c r="L79" s="8">
        <f t="shared" si="11"/>
        <v>24</v>
      </c>
      <c r="M79" s="8">
        <f t="shared" si="12"/>
        <v>4</v>
      </c>
      <c r="N79" s="8">
        <v>4</v>
      </c>
      <c r="O79" s="8">
        <v>0</v>
      </c>
      <c r="P79" s="8">
        <v>0</v>
      </c>
      <c r="Q79" s="21">
        <v>0</v>
      </c>
      <c r="R79" s="9">
        <f>L79/'П 1'!C76</f>
        <v>0.6857142857142857</v>
      </c>
      <c r="S79" s="21">
        <v>19</v>
      </c>
      <c r="T79" s="21">
        <v>0</v>
      </c>
      <c r="U79" s="21">
        <v>1</v>
      </c>
      <c r="V79" s="21">
        <v>0</v>
      </c>
      <c r="W79" s="8">
        <f t="shared" si="13"/>
        <v>20</v>
      </c>
      <c r="X79" s="8">
        <f t="shared" si="8"/>
        <v>21</v>
      </c>
      <c r="Y79" s="22">
        <f t="shared" si="14"/>
        <v>0.9523809523809523</v>
      </c>
      <c r="Z79" s="9">
        <f t="shared" si="15"/>
        <v>0.6530612244897959</v>
      </c>
      <c r="AA79" s="8">
        <f t="shared" si="9"/>
        <v>57</v>
      </c>
    </row>
    <row r="80" spans="1:27" ht="12.75">
      <c r="A80" s="1">
        <v>69</v>
      </c>
      <c r="B80" s="2" t="s">
        <v>68</v>
      </c>
      <c r="C80" s="20">
        <v>0</v>
      </c>
      <c r="D80" s="20">
        <v>0</v>
      </c>
      <c r="E80" s="20">
        <v>0</v>
      </c>
      <c r="F80" s="20">
        <v>0</v>
      </c>
      <c r="G80" s="8">
        <f t="shared" si="10"/>
        <v>0</v>
      </c>
      <c r="H80" s="8">
        <v>1</v>
      </c>
      <c r="I80" s="8">
        <v>2</v>
      </c>
      <c r="J80" s="8">
        <v>3</v>
      </c>
      <c r="K80" s="21">
        <v>4</v>
      </c>
      <c r="L80" s="8">
        <f t="shared" si="11"/>
        <v>10</v>
      </c>
      <c r="M80" s="8">
        <f t="shared" si="12"/>
        <v>6</v>
      </c>
      <c r="N80" s="8">
        <v>0</v>
      </c>
      <c r="O80" s="8">
        <v>0</v>
      </c>
      <c r="P80" s="8">
        <v>2</v>
      </c>
      <c r="Q80" s="21">
        <v>4</v>
      </c>
      <c r="R80" s="9">
        <f>L80/'П 1'!C77</f>
        <v>0.8715377268385865</v>
      </c>
      <c r="S80" s="21">
        <v>1</v>
      </c>
      <c r="T80" s="21">
        <v>2</v>
      </c>
      <c r="U80" s="21">
        <v>1</v>
      </c>
      <c r="V80" s="21">
        <v>0</v>
      </c>
      <c r="W80" s="8">
        <f t="shared" si="13"/>
        <v>4</v>
      </c>
      <c r="X80" s="8">
        <f t="shared" si="8"/>
        <v>4</v>
      </c>
      <c r="Y80" s="22">
        <f t="shared" si="14"/>
        <v>1</v>
      </c>
      <c r="Z80" s="9">
        <f t="shared" si="15"/>
        <v>0.8715377268385865</v>
      </c>
      <c r="AA80" s="8">
        <f t="shared" si="9"/>
        <v>45</v>
      </c>
    </row>
    <row r="81" spans="1:27" ht="12.75">
      <c r="A81" s="1">
        <v>70</v>
      </c>
      <c r="B81" s="2" t="s">
        <v>69</v>
      </c>
      <c r="C81" s="20">
        <v>2</v>
      </c>
      <c r="D81" s="20">
        <v>4</v>
      </c>
      <c r="E81" s="20">
        <v>0</v>
      </c>
      <c r="F81" s="20">
        <v>3</v>
      </c>
      <c r="G81" s="8">
        <f t="shared" si="10"/>
        <v>9</v>
      </c>
      <c r="H81" s="8">
        <v>13</v>
      </c>
      <c r="I81" s="8">
        <v>11</v>
      </c>
      <c r="J81" s="8">
        <v>4</v>
      </c>
      <c r="K81" s="21">
        <v>25</v>
      </c>
      <c r="L81" s="8">
        <f t="shared" si="11"/>
        <v>53</v>
      </c>
      <c r="M81" s="8">
        <f t="shared" si="12"/>
        <v>31</v>
      </c>
      <c r="N81" s="8">
        <v>3</v>
      </c>
      <c r="O81" s="8">
        <v>9</v>
      </c>
      <c r="P81" s="8">
        <v>1</v>
      </c>
      <c r="Q81" s="21">
        <v>18</v>
      </c>
      <c r="R81" s="9">
        <f>L81/'П 1'!C78</f>
        <v>1.5142857142857142</v>
      </c>
      <c r="S81" s="21">
        <v>9</v>
      </c>
      <c r="T81" s="21">
        <v>6</v>
      </c>
      <c r="U81" s="21">
        <v>3</v>
      </c>
      <c r="V81" s="21">
        <v>8</v>
      </c>
      <c r="W81" s="8">
        <f t="shared" si="13"/>
        <v>26</v>
      </c>
      <c r="X81" s="8">
        <f t="shared" si="8"/>
        <v>31</v>
      </c>
      <c r="Y81" s="22">
        <f t="shared" si="14"/>
        <v>0.8387096774193549</v>
      </c>
      <c r="Z81" s="9">
        <f t="shared" si="15"/>
        <v>1.2700460829493088</v>
      </c>
      <c r="AA81" s="8">
        <f t="shared" si="9"/>
        <v>27</v>
      </c>
    </row>
    <row r="82" spans="1:27" ht="12.75">
      <c r="A82" s="1">
        <v>71</v>
      </c>
      <c r="B82" s="2" t="s">
        <v>70</v>
      </c>
      <c r="C82" s="20">
        <v>10</v>
      </c>
      <c r="D82" s="20">
        <v>1</v>
      </c>
      <c r="E82" s="20">
        <v>3</v>
      </c>
      <c r="F82" s="20">
        <v>1</v>
      </c>
      <c r="G82" s="8">
        <f t="shared" si="10"/>
        <v>15</v>
      </c>
      <c r="H82" s="8">
        <v>20</v>
      </c>
      <c r="I82" s="8">
        <v>3</v>
      </c>
      <c r="J82" s="8">
        <v>24</v>
      </c>
      <c r="K82" s="21">
        <v>7</v>
      </c>
      <c r="L82" s="8">
        <f t="shared" si="11"/>
        <v>54</v>
      </c>
      <c r="M82" s="8">
        <f t="shared" si="12"/>
        <v>8</v>
      </c>
      <c r="N82" s="8">
        <v>5</v>
      </c>
      <c r="O82" s="8">
        <v>0</v>
      </c>
      <c r="P82" s="8">
        <v>1</v>
      </c>
      <c r="Q82" s="21">
        <v>2</v>
      </c>
      <c r="R82" s="9">
        <f>L82/'П 1'!C79</f>
        <v>1.3846153846153846</v>
      </c>
      <c r="S82" s="21">
        <v>23</v>
      </c>
      <c r="T82" s="21">
        <v>4</v>
      </c>
      <c r="U82" s="21">
        <v>25</v>
      </c>
      <c r="V82" s="21">
        <v>6</v>
      </c>
      <c r="W82" s="8">
        <f t="shared" si="13"/>
        <v>58</v>
      </c>
      <c r="X82" s="8">
        <f t="shared" si="8"/>
        <v>61</v>
      </c>
      <c r="Y82" s="22">
        <f t="shared" si="14"/>
        <v>0.9508196721311475</v>
      </c>
      <c r="Z82" s="9">
        <f t="shared" si="15"/>
        <v>1.3165195460277426</v>
      </c>
      <c r="AA82" s="8">
        <f t="shared" si="9"/>
        <v>26</v>
      </c>
    </row>
    <row r="83" spans="1:27" ht="12.75">
      <c r="A83" s="1">
        <v>72</v>
      </c>
      <c r="B83" s="2" t="s">
        <v>71</v>
      </c>
      <c r="C83" s="20">
        <v>1</v>
      </c>
      <c r="D83" s="20">
        <v>0</v>
      </c>
      <c r="E83" s="20">
        <v>0</v>
      </c>
      <c r="F83" s="20">
        <v>0</v>
      </c>
      <c r="G83" s="8">
        <f t="shared" si="10"/>
        <v>1</v>
      </c>
      <c r="H83" s="8">
        <v>26</v>
      </c>
      <c r="I83" s="8">
        <v>0</v>
      </c>
      <c r="J83" s="8">
        <v>2</v>
      </c>
      <c r="K83" s="21">
        <v>9</v>
      </c>
      <c r="L83" s="8">
        <f t="shared" si="11"/>
        <v>37</v>
      </c>
      <c r="M83" s="8">
        <f t="shared" si="12"/>
        <v>12</v>
      </c>
      <c r="N83" s="8">
        <v>5</v>
      </c>
      <c r="O83" s="8">
        <v>0</v>
      </c>
      <c r="P83" s="8">
        <v>0</v>
      </c>
      <c r="Q83" s="21">
        <v>7</v>
      </c>
      <c r="R83" s="9">
        <f>L83/'П 1'!C80</f>
        <v>1.3896713615023475</v>
      </c>
      <c r="S83" s="21">
        <v>21</v>
      </c>
      <c r="T83" s="21">
        <v>0</v>
      </c>
      <c r="U83" s="21">
        <v>2</v>
      </c>
      <c r="V83" s="21">
        <v>2</v>
      </c>
      <c r="W83" s="8">
        <f t="shared" si="13"/>
        <v>25</v>
      </c>
      <c r="X83" s="8">
        <f t="shared" si="8"/>
        <v>26</v>
      </c>
      <c r="Y83" s="22">
        <f t="shared" si="14"/>
        <v>0.9615384615384616</v>
      </c>
      <c r="Z83" s="9">
        <f t="shared" si="15"/>
        <v>1.3362224629830264</v>
      </c>
      <c r="AA83" s="8">
        <f t="shared" si="9"/>
        <v>25</v>
      </c>
    </row>
    <row r="84" spans="1:27" ht="12.75">
      <c r="A84" s="1">
        <v>73</v>
      </c>
      <c r="B84" s="2" t="s">
        <v>72</v>
      </c>
      <c r="C84" s="20">
        <v>6</v>
      </c>
      <c r="D84" s="20">
        <v>1</v>
      </c>
      <c r="E84" s="20">
        <v>0</v>
      </c>
      <c r="F84" s="20">
        <v>0</v>
      </c>
      <c r="G84" s="8">
        <f t="shared" si="10"/>
        <v>7</v>
      </c>
      <c r="H84" s="8">
        <v>29</v>
      </c>
      <c r="I84" s="8">
        <v>10</v>
      </c>
      <c r="J84" s="8">
        <v>10</v>
      </c>
      <c r="K84" s="21">
        <v>4</v>
      </c>
      <c r="L84" s="8">
        <f t="shared" si="11"/>
        <v>53</v>
      </c>
      <c r="M84" s="8">
        <f t="shared" si="12"/>
        <v>19</v>
      </c>
      <c r="N84" s="8">
        <v>16</v>
      </c>
      <c r="O84" s="8">
        <v>1</v>
      </c>
      <c r="P84" s="8">
        <v>0</v>
      </c>
      <c r="Q84" s="21">
        <v>2</v>
      </c>
      <c r="R84" s="9">
        <f>L84/'П 1'!C81</f>
        <v>1.321650611464098</v>
      </c>
      <c r="S84" s="21">
        <v>16</v>
      </c>
      <c r="T84" s="21">
        <v>9</v>
      </c>
      <c r="U84" s="21">
        <v>10</v>
      </c>
      <c r="V84" s="21">
        <v>2</v>
      </c>
      <c r="W84" s="8">
        <f t="shared" si="13"/>
        <v>37</v>
      </c>
      <c r="X84" s="8">
        <f t="shared" si="8"/>
        <v>41</v>
      </c>
      <c r="Y84" s="22">
        <f t="shared" si="14"/>
        <v>0.9024390243902439</v>
      </c>
      <c r="Z84" s="9">
        <f t="shared" si="15"/>
        <v>1.19270908839443</v>
      </c>
      <c r="AA84" s="8">
        <f t="shared" si="9"/>
        <v>31</v>
      </c>
    </row>
    <row r="85" spans="1:27" ht="12.75">
      <c r="A85" s="1">
        <v>74</v>
      </c>
      <c r="B85" s="2" t="s">
        <v>73</v>
      </c>
      <c r="C85" s="20">
        <v>3</v>
      </c>
      <c r="D85" s="20">
        <v>0</v>
      </c>
      <c r="E85" s="20">
        <v>0</v>
      </c>
      <c r="F85" s="20">
        <v>0</v>
      </c>
      <c r="G85" s="8">
        <f t="shared" si="10"/>
        <v>3</v>
      </c>
      <c r="H85" s="8">
        <v>12</v>
      </c>
      <c r="I85" s="8">
        <v>0</v>
      </c>
      <c r="J85" s="8">
        <v>1</v>
      </c>
      <c r="K85" s="21">
        <v>2</v>
      </c>
      <c r="L85" s="8">
        <f t="shared" si="11"/>
        <v>15</v>
      </c>
      <c r="M85" s="8">
        <f t="shared" si="12"/>
        <v>3</v>
      </c>
      <c r="N85" s="8">
        <v>2</v>
      </c>
      <c r="O85" s="8">
        <v>0</v>
      </c>
      <c r="P85" s="8">
        <v>1</v>
      </c>
      <c r="Q85" s="21">
        <v>0</v>
      </c>
      <c r="R85" s="9">
        <f>L85/'П 1'!C82</f>
        <v>0.8520074696545284</v>
      </c>
      <c r="S85" s="21">
        <v>10</v>
      </c>
      <c r="T85" s="21">
        <v>0</v>
      </c>
      <c r="U85" s="21">
        <v>0</v>
      </c>
      <c r="V85" s="21">
        <v>2</v>
      </c>
      <c r="W85" s="8">
        <f t="shared" si="13"/>
        <v>12</v>
      </c>
      <c r="X85" s="8">
        <f t="shared" si="8"/>
        <v>15</v>
      </c>
      <c r="Y85" s="22">
        <f t="shared" si="14"/>
        <v>0.8</v>
      </c>
      <c r="Z85" s="9">
        <f t="shared" si="15"/>
        <v>0.6816059757236228</v>
      </c>
      <c r="AA85" s="8">
        <f t="shared" si="9"/>
        <v>55</v>
      </c>
    </row>
    <row r="86" spans="1:27" ht="12.75">
      <c r="A86" s="1">
        <v>75</v>
      </c>
      <c r="B86" s="2" t="s">
        <v>74</v>
      </c>
      <c r="C86" s="20">
        <v>2</v>
      </c>
      <c r="D86" s="20">
        <v>0</v>
      </c>
      <c r="E86" s="20">
        <v>0</v>
      </c>
      <c r="F86" s="20">
        <v>0</v>
      </c>
      <c r="G86" s="8">
        <f t="shared" si="10"/>
        <v>2</v>
      </c>
      <c r="H86" s="8">
        <v>9</v>
      </c>
      <c r="I86" s="8">
        <v>4</v>
      </c>
      <c r="J86" s="8">
        <v>1</v>
      </c>
      <c r="K86" s="21">
        <v>8</v>
      </c>
      <c r="L86" s="8">
        <f t="shared" si="11"/>
        <v>22</v>
      </c>
      <c r="M86" s="8">
        <f t="shared" si="12"/>
        <v>4</v>
      </c>
      <c r="N86" s="8">
        <v>2</v>
      </c>
      <c r="O86" s="8">
        <v>0</v>
      </c>
      <c r="P86" s="8">
        <v>1</v>
      </c>
      <c r="Q86" s="21">
        <v>1</v>
      </c>
      <c r="R86" s="9">
        <f>L86/'П 1'!C83</f>
        <v>0.8521702217977289</v>
      </c>
      <c r="S86" s="21">
        <v>7</v>
      </c>
      <c r="T86" s="21">
        <v>4</v>
      </c>
      <c r="U86" s="21">
        <v>0</v>
      </c>
      <c r="V86" s="21">
        <v>7</v>
      </c>
      <c r="W86" s="8">
        <f t="shared" si="13"/>
        <v>18</v>
      </c>
      <c r="X86" s="8">
        <f t="shared" si="8"/>
        <v>20</v>
      </c>
      <c r="Y86" s="22">
        <f t="shared" si="14"/>
        <v>0.9</v>
      </c>
      <c r="Z86" s="9">
        <f t="shared" si="15"/>
        <v>0.766953199617956</v>
      </c>
      <c r="AA86" s="8">
        <f t="shared" si="9"/>
        <v>52</v>
      </c>
    </row>
    <row r="87" spans="1:27" ht="12.75">
      <c r="A87" s="1">
        <v>76</v>
      </c>
      <c r="B87" s="2" t="s">
        <v>75</v>
      </c>
      <c r="C87" s="20">
        <v>7</v>
      </c>
      <c r="D87" s="20">
        <v>2</v>
      </c>
      <c r="E87" s="20">
        <v>2</v>
      </c>
      <c r="F87" s="20">
        <v>3</v>
      </c>
      <c r="G87" s="8">
        <f t="shared" si="10"/>
        <v>14</v>
      </c>
      <c r="H87" s="8">
        <v>29</v>
      </c>
      <c r="I87" s="8">
        <v>3</v>
      </c>
      <c r="J87" s="8">
        <v>1</v>
      </c>
      <c r="K87" s="21">
        <v>8</v>
      </c>
      <c r="L87" s="8">
        <f t="shared" si="11"/>
        <v>41</v>
      </c>
      <c r="M87" s="8">
        <f t="shared" si="12"/>
        <v>25</v>
      </c>
      <c r="N87" s="8">
        <v>19</v>
      </c>
      <c r="O87" s="8">
        <v>2</v>
      </c>
      <c r="P87" s="8">
        <v>1</v>
      </c>
      <c r="Q87" s="21">
        <v>3</v>
      </c>
      <c r="R87" s="9">
        <f>L87/'П 1'!C84</f>
        <v>0.803921568627451</v>
      </c>
      <c r="S87" s="21">
        <v>17</v>
      </c>
      <c r="T87" s="21">
        <v>3</v>
      </c>
      <c r="U87" s="21">
        <v>2</v>
      </c>
      <c r="V87" s="21">
        <v>8</v>
      </c>
      <c r="W87" s="8">
        <f t="shared" si="13"/>
        <v>30</v>
      </c>
      <c r="X87" s="8">
        <f t="shared" si="8"/>
        <v>30</v>
      </c>
      <c r="Y87" s="22">
        <f t="shared" si="14"/>
        <v>1</v>
      </c>
      <c r="Z87" s="9">
        <f t="shared" si="15"/>
        <v>0.803921568627451</v>
      </c>
      <c r="AA87" s="8">
        <f t="shared" si="9"/>
        <v>48</v>
      </c>
    </row>
    <row r="88" spans="1:27" ht="12.75">
      <c r="A88" s="1">
        <v>77</v>
      </c>
      <c r="B88" s="2" t="s">
        <v>76</v>
      </c>
      <c r="C88" s="20">
        <v>0</v>
      </c>
      <c r="D88" s="20">
        <v>0</v>
      </c>
      <c r="E88" s="20">
        <v>0</v>
      </c>
      <c r="F88" s="20">
        <v>0</v>
      </c>
      <c r="G88" s="8">
        <f t="shared" si="10"/>
        <v>0</v>
      </c>
      <c r="H88" s="8">
        <v>9</v>
      </c>
      <c r="I88" s="8">
        <v>0</v>
      </c>
      <c r="J88" s="8">
        <v>0</v>
      </c>
      <c r="K88" s="21">
        <v>10</v>
      </c>
      <c r="L88" s="8">
        <f t="shared" si="11"/>
        <v>19</v>
      </c>
      <c r="M88" s="8">
        <f t="shared" si="12"/>
        <v>0</v>
      </c>
      <c r="N88" s="8">
        <v>0</v>
      </c>
      <c r="O88" s="8">
        <v>0</v>
      </c>
      <c r="P88" s="8">
        <v>0</v>
      </c>
      <c r="Q88" s="21">
        <v>0</v>
      </c>
      <c r="R88" s="9">
        <f>L88/'П 1'!C85</f>
        <v>1.5833333333333333</v>
      </c>
      <c r="S88" s="21">
        <v>9</v>
      </c>
      <c r="T88" s="21">
        <v>0</v>
      </c>
      <c r="U88" s="21">
        <v>0</v>
      </c>
      <c r="V88" s="21">
        <v>10</v>
      </c>
      <c r="W88" s="8">
        <f t="shared" si="13"/>
        <v>19</v>
      </c>
      <c r="X88" s="8">
        <f t="shared" si="8"/>
        <v>19</v>
      </c>
      <c r="Y88" s="22">
        <f t="shared" si="14"/>
        <v>1</v>
      </c>
      <c r="Z88" s="9">
        <f t="shared" si="15"/>
        <v>1.5833333333333333</v>
      </c>
      <c r="AA88" s="8">
        <f t="shared" si="9"/>
        <v>18</v>
      </c>
    </row>
    <row r="89" spans="1:27" ht="12.75">
      <c r="A89" s="1">
        <v>78</v>
      </c>
      <c r="B89" s="2" t="s">
        <v>77</v>
      </c>
      <c r="C89" s="20">
        <v>2</v>
      </c>
      <c r="D89" s="20">
        <v>0</v>
      </c>
      <c r="E89" s="20">
        <v>0</v>
      </c>
      <c r="F89" s="20">
        <v>0</v>
      </c>
      <c r="G89" s="8">
        <f t="shared" si="10"/>
        <v>2</v>
      </c>
      <c r="H89" s="8">
        <v>6</v>
      </c>
      <c r="I89" s="8">
        <v>1</v>
      </c>
      <c r="J89" s="8">
        <v>0</v>
      </c>
      <c r="K89" s="21">
        <v>1</v>
      </c>
      <c r="L89" s="8">
        <f t="shared" si="11"/>
        <v>8</v>
      </c>
      <c r="M89" s="8">
        <f t="shared" si="12"/>
        <v>3</v>
      </c>
      <c r="N89" s="8">
        <v>2</v>
      </c>
      <c r="O89" s="8">
        <v>0</v>
      </c>
      <c r="P89" s="8">
        <v>0</v>
      </c>
      <c r="Q89" s="21">
        <v>1</v>
      </c>
      <c r="R89" s="9">
        <f>L89/'П 1'!C86</f>
        <v>0.3333333333333333</v>
      </c>
      <c r="S89" s="21">
        <v>5</v>
      </c>
      <c r="T89" s="21">
        <v>1</v>
      </c>
      <c r="U89" s="21">
        <v>0</v>
      </c>
      <c r="V89" s="21">
        <v>0</v>
      </c>
      <c r="W89" s="8">
        <f t="shared" si="13"/>
        <v>6</v>
      </c>
      <c r="X89" s="8">
        <f t="shared" si="8"/>
        <v>7</v>
      </c>
      <c r="Y89" s="22">
        <f t="shared" si="14"/>
        <v>0.8571428571428571</v>
      </c>
      <c r="Z89" s="9">
        <f t="shared" si="15"/>
        <v>0.2857142857142857</v>
      </c>
      <c r="AA89" s="8">
        <f t="shared" si="9"/>
        <v>73</v>
      </c>
    </row>
    <row r="90" spans="1:27" ht="12.75">
      <c r="A90" s="1">
        <v>79</v>
      </c>
      <c r="B90" s="2" t="s">
        <v>78</v>
      </c>
      <c r="C90" s="20">
        <v>0</v>
      </c>
      <c r="D90" s="20">
        <v>0</v>
      </c>
      <c r="E90" s="20">
        <v>0</v>
      </c>
      <c r="F90" s="20">
        <v>0</v>
      </c>
      <c r="G90" s="8">
        <f t="shared" si="10"/>
        <v>0</v>
      </c>
      <c r="H90" s="8">
        <v>1</v>
      </c>
      <c r="I90" s="8">
        <v>0</v>
      </c>
      <c r="J90" s="8">
        <v>0</v>
      </c>
      <c r="K90" s="21">
        <v>0</v>
      </c>
      <c r="L90" s="8">
        <f t="shared" si="11"/>
        <v>1</v>
      </c>
      <c r="M90" s="8">
        <f t="shared" si="12"/>
        <v>0</v>
      </c>
      <c r="N90" s="8">
        <v>0</v>
      </c>
      <c r="O90" s="8">
        <v>0</v>
      </c>
      <c r="P90" s="8">
        <v>0</v>
      </c>
      <c r="Q90" s="21">
        <v>0</v>
      </c>
      <c r="R90" s="9">
        <f>L90/'П 1'!C87</f>
        <v>0.08715377268385865</v>
      </c>
      <c r="S90" s="21">
        <v>1</v>
      </c>
      <c r="T90" s="21">
        <v>0</v>
      </c>
      <c r="U90" s="21">
        <v>0</v>
      </c>
      <c r="V90" s="21">
        <v>0</v>
      </c>
      <c r="W90" s="8">
        <f t="shared" si="13"/>
        <v>1</v>
      </c>
      <c r="X90" s="8">
        <f t="shared" si="8"/>
        <v>1</v>
      </c>
      <c r="Y90" s="22">
        <f t="shared" si="14"/>
        <v>1</v>
      </c>
      <c r="Z90" s="9">
        <f t="shared" si="15"/>
        <v>0.08715377268385865</v>
      </c>
      <c r="AA90" s="8">
        <f t="shared" si="9"/>
        <v>80</v>
      </c>
    </row>
    <row r="91" spans="1:27" ht="12.75">
      <c r="A91" s="1">
        <v>80</v>
      </c>
      <c r="B91" s="2" t="s">
        <v>79</v>
      </c>
      <c r="C91" s="20">
        <v>0</v>
      </c>
      <c r="D91" s="20">
        <v>0</v>
      </c>
      <c r="E91" s="20">
        <v>0</v>
      </c>
      <c r="F91" s="20">
        <v>0</v>
      </c>
      <c r="G91" s="8">
        <f t="shared" si="10"/>
        <v>0</v>
      </c>
      <c r="H91" s="8">
        <v>1</v>
      </c>
      <c r="I91" s="8">
        <v>0</v>
      </c>
      <c r="J91" s="8">
        <v>0</v>
      </c>
      <c r="K91" s="21">
        <v>8</v>
      </c>
      <c r="L91" s="8">
        <f t="shared" si="11"/>
        <v>9</v>
      </c>
      <c r="M91" s="8">
        <f t="shared" si="12"/>
        <v>1</v>
      </c>
      <c r="N91" s="8">
        <v>1</v>
      </c>
      <c r="O91" s="8">
        <v>0</v>
      </c>
      <c r="P91" s="8">
        <v>0</v>
      </c>
      <c r="Q91" s="21">
        <v>0</v>
      </c>
      <c r="R91" s="9">
        <f>L91/'П 1'!C88</f>
        <v>0.32111436950146627</v>
      </c>
      <c r="S91" s="21">
        <v>0</v>
      </c>
      <c r="T91" s="21">
        <v>0</v>
      </c>
      <c r="U91" s="21">
        <v>0</v>
      </c>
      <c r="V91" s="21">
        <v>8</v>
      </c>
      <c r="W91" s="8">
        <f t="shared" si="13"/>
        <v>8</v>
      </c>
      <c r="X91" s="8">
        <f t="shared" si="8"/>
        <v>8</v>
      </c>
      <c r="Y91" s="22">
        <f t="shared" si="14"/>
        <v>1</v>
      </c>
      <c r="Z91" s="9">
        <f t="shared" si="15"/>
        <v>0.32111436950146627</v>
      </c>
      <c r="AA91" s="8">
        <f t="shared" si="9"/>
        <v>71</v>
      </c>
    </row>
    <row r="92" spans="1:27" ht="12.75">
      <c r="A92" s="1">
        <v>81</v>
      </c>
      <c r="B92" s="2" t="s">
        <v>80</v>
      </c>
      <c r="C92" s="20">
        <v>2</v>
      </c>
      <c r="D92" s="20">
        <v>0</v>
      </c>
      <c r="E92" s="20">
        <v>0</v>
      </c>
      <c r="F92" s="20">
        <v>0</v>
      </c>
      <c r="G92" s="8">
        <f t="shared" si="10"/>
        <v>2</v>
      </c>
      <c r="H92" s="8">
        <v>23</v>
      </c>
      <c r="I92" s="8">
        <v>0</v>
      </c>
      <c r="J92" s="8">
        <v>14</v>
      </c>
      <c r="K92" s="21">
        <v>32</v>
      </c>
      <c r="L92" s="8">
        <f t="shared" si="11"/>
        <v>69</v>
      </c>
      <c r="M92" s="8">
        <f t="shared" si="12"/>
        <v>19</v>
      </c>
      <c r="N92" s="8">
        <v>9</v>
      </c>
      <c r="O92" s="8">
        <v>0</v>
      </c>
      <c r="P92" s="8">
        <v>3</v>
      </c>
      <c r="Q92" s="21">
        <v>7</v>
      </c>
      <c r="R92" s="9">
        <f>L92/'П 1'!C89</f>
        <v>3.6928152492668618</v>
      </c>
      <c r="S92" s="21">
        <v>13</v>
      </c>
      <c r="T92" s="21">
        <v>0</v>
      </c>
      <c r="U92" s="21">
        <v>2</v>
      </c>
      <c r="V92" s="21">
        <v>24</v>
      </c>
      <c r="W92" s="8">
        <f t="shared" si="13"/>
        <v>39</v>
      </c>
      <c r="X92" s="8">
        <f t="shared" si="8"/>
        <v>52</v>
      </c>
      <c r="Y92" s="22">
        <f t="shared" si="14"/>
        <v>0.75</v>
      </c>
      <c r="Z92" s="9">
        <f t="shared" si="15"/>
        <v>2.7696114369501466</v>
      </c>
      <c r="AA92" s="8">
        <f t="shared" si="9"/>
        <v>5</v>
      </c>
    </row>
    <row r="93" spans="1:27" ht="12.75">
      <c r="A93" s="1">
        <v>82</v>
      </c>
      <c r="B93" s="2" t="s">
        <v>81</v>
      </c>
      <c r="C93" s="20">
        <v>3</v>
      </c>
      <c r="D93" s="20">
        <v>0</v>
      </c>
      <c r="E93" s="20">
        <v>1</v>
      </c>
      <c r="F93" s="20">
        <v>0</v>
      </c>
      <c r="G93" s="8">
        <f t="shared" si="10"/>
        <v>4</v>
      </c>
      <c r="H93" s="8">
        <v>22</v>
      </c>
      <c r="I93" s="8">
        <v>3</v>
      </c>
      <c r="J93" s="8">
        <v>1</v>
      </c>
      <c r="K93" s="21">
        <v>4</v>
      </c>
      <c r="L93" s="8">
        <f t="shared" si="11"/>
        <v>30</v>
      </c>
      <c r="M93" s="8">
        <f t="shared" si="12"/>
        <v>5</v>
      </c>
      <c r="N93" s="8">
        <v>3</v>
      </c>
      <c r="O93" s="8">
        <v>0</v>
      </c>
      <c r="P93" s="8">
        <v>0</v>
      </c>
      <c r="Q93" s="21">
        <v>2</v>
      </c>
      <c r="R93" s="9">
        <f>L93/'П 1'!C90</f>
        <v>0.9375</v>
      </c>
      <c r="S93" s="21">
        <v>19</v>
      </c>
      <c r="T93" s="21">
        <v>2</v>
      </c>
      <c r="U93" s="21">
        <v>1</v>
      </c>
      <c r="V93" s="21">
        <v>2</v>
      </c>
      <c r="W93" s="8">
        <f t="shared" si="13"/>
        <v>24</v>
      </c>
      <c r="X93" s="8">
        <f t="shared" si="8"/>
        <v>29</v>
      </c>
      <c r="Y93" s="22">
        <f t="shared" si="14"/>
        <v>0.8275862068965517</v>
      </c>
      <c r="Z93" s="9">
        <f t="shared" si="15"/>
        <v>0.7758620689655172</v>
      </c>
      <c r="AA93" s="8">
        <f t="shared" si="9"/>
        <v>51</v>
      </c>
    </row>
    <row r="94" ht="12.75">
      <c r="Y94" s="31"/>
    </row>
  </sheetData>
  <sheetProtection/>
  <mergeCells count="1">
    <mergeCell ref="B4:A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3:R91"/>
  <sheetViews>
    <sheetView zoomScalePageLayoutView="0" workbookViewId="0" topLeftCell="A1">
      <pane ySplit="9" topLeftCell="A71" activePane="bottomLeft" state="frozen"/>
      <selection pane="topLeft" activeCell="D13" sqref="D13"/>
      <selection pane="bottomLeft" activeCell="E100" sqref="E100"/>
    </sheetView>
  </sheetViews>
  <sheetFormatPr defaultColWidth="9.140625" defaultRowHeight="12.75"/>
  <cols>
    <col min="1" max="1" width="3.8515625" style="0" customWidth="1"/>
    <col min="2" max="2" width="25.421875" style="0" customWidth="1"/>
    <col min="3" max="3" width="18.7109375" style="0" customWidth="1"/>
    <col min="4" max="4" width="33.00390625" style="0" customWidth="1"/>
    <col min="5" max="6" width="13.140625" style="0" customWidth="1"/>
    <col min="7" max="7" width="11.00390625" style="0" customWidth="1"/>
  </cols>
  <sheetData>
    <row r="3" spans="2:18" ht="24.75" customHeight="1">
      <c r="B3" s="97" t="s">
        <v>86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2:18" ht="17.2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9" spans="1:9" ht="40.5" customHeight="1">
      <c r="A9" s="15"/>
      <c r="B9" s="15"/>
      <c r="C9" s="11" t="s">
        <v>101</v>
      </c>
      <c r="D9" s="12" t="s">
        <v>104</v>
      </c>
      <c r="E9" s="13" t="s">
        <v>113</v>
      </c>
      <c r="F9" s="13" t="s">
        <v>114</v>
      </c>
      <c r="G9" s="13" t="s">
        <v>115</v>
      </c>
      <c r="H9" s="13" t="s">
        <v>130</v>
      </c>
      <c r="I9" s="13" t="s">
        <v>209</v>
      </c>
    </row>
    <row r="10" spans="1:9" ht="12.75">
      <c r="A10" s="5">
        <v>1</v>
      </c>
      <c r="B10" s="6" t="s">
        <v>0</v>
      </c>
      <c r="C10" s="21">
        <v>16</v>
      </c>
      <c r="D10" s="8">
        <v>0</v>
      </c>
      <c r="E10" s="9">
        <f>(C10+D10)/'П 1'!C9</f>
        <v>1.3333333333333333</v>
      </c>
      <c r="F10" s="21">
        <v>15</v>
      </c>
      <c r="G10" s="9">
        <f aca="true" t="shared" si="0" ref="G10:G41">F10/C10</f>
        <v>0.9375</v>
      </c>
      <c r="H10" s="28">
        <f aca="true" t="shared" si="1" ref="H10:H41">E10*G10</f>
        <v>1.25</v>
      </c>
      <c r="I10" s="8">
        <f aca="true" t="shared" si="2" ref="I10:I74">RANK(H10,H$10:H$91,0)</f>
        <v>74</v>
      </c>
    </row>
    <row r="11" spans="1:9" ht="12.75">
      <c r="A11" s="1">
        <v>2</v>
      </c>
      <c r="B11" s="2" t="s">
        <v>1</v>
      </c>
      <c r="C11" s="21">
        <v>183</v>
      </c>
      <c r="D11" s="8">
        <v>6</v>
      </c>
      <c r="E11" s="9">
        <f>(C11+D11)/'П 1'!C10</f>
        <v>4.846153846153846</v>
      </c>
      <c r="F11" s="21">
        <v>173</v>
      </c>
      <c r="G11" s="9">
        <f t="shared" si="0"/>
        <v>0.9453551912568307</v>
      </c>
      <c r="H11" s="28">
        <f t="shared" si="1"/>
        <v>4.581336696090794</v>
      </c>
      <c r="I11" s="8">
        <f t="shared" si="2"/>
        <v>16</v>
      </c>
    </row>
    <row r="12" spans="1:9" ht="12.75">
      <c r="A12" s="1">
        <v>3</v>
      </c>
      <c r="B12" s="2" t="s">
        <v>2</v>
      </c>
      <c r="C12" s="21">
        <v>89</v>
      </c>
      <c r="D12" s="8">
        <v>0</v>
      </c>
      <c r="E12" s="9">
        <f>(C12+D12)/'П 1'!C11</f>
        <v>6.472727272727273</v>
      </c>
      <c r="F12" s="21">
        <v>75</v>
      </c>
      <c r="G12" s="9">
        <f t="shared" si="0"/>
        <v>0.8426966292134831</v>
      </c>
      <c r="H12" s="28">
        <f t="shared" si="1"/>
        <v>5.454545454545454</v>
      </c>
      <c r="I12" s="8">
        <f t="shared" si="2"/>
        <v>8</v>
      </c>
    </row>
    <row r="13" spans="1:9" ht="12.75">
      <c r="A13" s="1">
        <v>4</v>
      </c>
      <c r="B13" s="2" t="s">
        <v>3</v>
      </c>
      <c r="C13" s="21">
        <v>65</v>
      </c>
      <c r="D13" s="8">
        <v>0</v>
      </c>
      <c r="E13" s="9">
        <f>(C13+D13)/'П 1'!C12</f>
        <v>2.8894166362197056</v>
      </c>
      <c r="F13" s="21">
        <v>63</v>
      </c>
      <c r="G13" s="9">
        <f t="shared" si="0"/>
        <v>0.9692307692307692</v>
      </c>
      <c r="H13" s="28">
        <f t="shared" si="1"/>
        <v>2.800511508951407</v>
      </c>
      <c r="I13" s="8">
        <f t="shared" si="2"/>
        <v>46</v>
      </c>
    </row>
    <row r="14" spans="1:9" ht="12.75">
      <c r="A14" s="1">
        <v>5</v>
      </c>
      <c r="B14" s="2" t="s">
        <v>4</v>
      </c>
      <c r="C14" s="21">
        <v>93</v>
      </c>
      <c r="D14" s="8">
        <v>3</v>
      </c>
      <c r="E14" s="9">
        <f>(C14+D14)/'П 1'!C13</f>
        <v>3.1375358166189113</v>
      </c>
      <c r="F14" s="21">
        <v>92</v>
      </c>
      <c r="G14" s="9">
        <f t="shared" si="0"/>
        <v>0.989247311827957</v>
      </c>
      <c r="H14" s="28">
        <f t="shared" si="1"/>
        <v>3.103798872354192</v>
      </c>
      <c r="I14" s="8">
        <f t="shared" si="2"/>
        <v>40</v>
      </c>
    </row>
    <row r="15" spans="1:9" ht="12.75">
      <c r="A15" s="1">
        <v>6</v>
      </c>
      <c r="B15" s="2" t="s">
        <v>5</v>
      </c>
      <c r="C15" s="21">
        <v>64</v>
      </c>
      <c r="D15" s="8">
        <v>2</v>
      </c>
      <c r="E15" s="9">
        <f>(C15+D15)/'П 1'!C14</f>
        <v>2.64</v>
      </c>
      <c r="F15" s="21">
        <v>52</v>
      </c>
      <c r="G15" s="9">
        <f t="shared" si="0"/>
        <v>0.8125</v>
      </c>
      <c r="H15" s="28">
        <f t="shared" si="1"/>
        <v>2.145</v>
      </c>
      <c r="I15" s="8">
        <f t="shared" si="2"/>
        <v>59</v>
      </c>
    </row>
    <row r="16" spans="1:9" ht="12.75">
      <c r="A16" s="1">
        <v>7</v>
      </c>
      <c r="B16" s="2" t="s">
        <v>6</v>
      </c>
      <c r="C16" s="21">
        <v>303</v>
      </c>
      <c r="D16" s="8">
        <v>1</v>
      </c>
      <c r="E16" s="9">
        <f>(C16+D16)/'П 1'!C15</f>
        <v>6.468085106382978</v>
      </c>
      <c r="F16" s="21">
        <v>276</v>
      </c>
      <c r="G16" s="9">
        <f t="shared" si="0"/>
        <v>0.9108910891089109</v>
      </c>
      <c r="H16" s="28">
        <f t="shared" si="1"/>
        <v>5.891721087002317</v>
      </c>
      <c r="I16" s="8">
        <f t="shared" si="2"/>
        <v>5</v>
      </c>
    </row>
    <row r="17" spans="1:9" ht="12.75">
      <c r="A17" s="1">
        <v>8</v>
      </c>
      <c r="B17" s="2" t="s">
        <v>7</v>
      </c>
      <c r="C17" s="21">
        <v>30</v>
      </c>
      <c r="D17" s="8">
        <v>0</v>
      </c>
      <c r="E17" s="9">
        <f>(C17+D17)/'П 1'!C16</f>
        <v>0.8571428571428571</v>
      </c>
      <c r="F17" s="21">
        <v>23</v>
      </c>
      <c r="G17" s="9">
        <f t="shared" si="0"/>
        <v>0.7666666666666667</v>
      </c>
      <c r="H17" s="28">
        <f t="shared" si="1"/>
        <v>0.6571428571428571</v>
      </c>
      <c r="I17" s="8">
        <f t="shared" si="2"/>
        <v>81</v>
      </c>
    </row>
    <row r="18" spans="1:9" ht="12.75">
      <c r="A18" s="1">
        <v>9</v>
      </c>
      <c r="B18" s="2" t="s">
        <v>8</v>
      </c>
      <c r="C18" s="21">
        <v>127</v>
      </c>
      <c r="D18" s="8">
        <v>0</v>
      </c>
      <c r="E18" s="9">
        <f>(C18+D18)/'П 1'!C17</f>
        <v>4.379310344827586</v>
      </c>
      <c r="F18" s="21">
        <v>127</v>
      </c>
      <c r="G18" s="9">
        <f t="shared" si="0"/>
        <v>1</v>
      </c>
      <c r="H18" s="28">
        <f t="shared" si="1"/>
        <v>4.379310344827586</v>
      </c>
      <c r="I18" s="8">
        <f t="shared" si="2"/>
        <v>18</v>
      </c>
    </row>
    <row r="19" spans="1:9" ht="12.75">
      <c r="A19" s="1">
        <v>10</v>
      </c>
      <c r="B19" s="2" t="s">
        <v>9</v>
      </c>
      <c r="C19" s="21">
        <v>43</v>
      </c>
      <c r="D19" s="8">
        <v>0</v>
      </c>
      <c r="E19" s="9">
        <f>(C19+D19)/'П 1'!C18</f>
        <v>2.313872917588088</v>
      </c>
      <c r="F19" s="21">
        <v>40</v>
      </c>
      <c r="G19" s="9">
        <f t="shared" si="0"/>
        <v>0.9302325581395349</v>
      </c>
      <c r="H19" s="28">
        <f t="shared" si="1"/>
        <v>2.1524399233377562</v>
      </c>
      <c r="I19" s="8">
        <f t="shared" si="2"/>
        <v>58</v>
      </c>
    </row>
    <row r="20" spans="1:9" ht="12.75">
      <c r="A20" s="1">
        <v>11</v>
      </c>
      <c r="B20" s="2" t="s">
        <v>10</v>
      </c>
      <c r="C20" s="21">
        <v>100</v>
      </c>
      <c r="D20" s="8">
        <v>2</v>
      </c>
      <c r="E20" s="9">
        <f>(C20+D20)/'П 1'!C19</f>
        <v>3.642857142857143</v>
      </c>
      <c r="F20" s="21">
        <v>93</v>
      </c>
      <c r="G20" s="9">
        <f t="shared" si="0"/>
        <v>0.93</v>
      </c>
      <c r="H20" s="28">
        <f t="shared" si="1"/>
        <v>3.387857142857143</v>
      </c>
      <c r="I20" s="8">
        <f t="shared" si="2"/>
        <v>34</v>
      </c>
    </row>
    <row r="21" spans="1:9" ht="12.75">
      <c r="A21" s="1">
        <v>12</v>
      </c>
      <c r="B21" s="2" t="s">
        <v>11</v>
      </c>
      <c r="C21" s="21">
        <v>211</v>
      </c>
      <c r="D21" s="8">
        <v>0</v>
      </c>
      <c r="E21" s="9">
        <f>(C21+D21)/'П 1'!C20</f>
        <v>4.906976744186046</v>
      </c>
      <c r="F21" s="21">
        <v>159</v>
      </c>
      <c r="G21" s="9">
        <f t="shared" si="0"/>
        <v>0.7535545023696683</v>
      </c>
      <c r="H21" s="28">
        <f t="shared" si="1"/>
        <v>3.697674418604651</v>
      </c>
      <c r="I21" s="8">
        <f t="shared" si="2"/>
        <v>31</v>
      </c>
    </row>
    <row r="22" spans="1:9" ht="12.75">
      <c r="A22" s="1">
        <v>13</v>
      </c>
      <c r="B22" s="2" t="s">
        <v>12</v>
      </c>
      <c r="C22" s="21">
        <v>185</v>
      </c>
      <c r="D22" s="8">
        <v>7</v>
      </c>
      <c r="E22" s="9">
        <f>(C22+D22)/'П 1'!C21</f>
        <v>5.485714285714286</v>
      </c>
      <c r="F22" s="21">
        <v>178</v>
      </c>
      <c r="G22" s="9">
        <f t="shared" si="0"/>
        <v>0.9621621621621622</v>
      </c>
      <c r="H22" s="28">
        <f t="shared" si="1"/>
        <v>5.2781467181467185</v>
      </c>
      <c r="I22" s="8">
        <f t="shared" si="2"/>
        <v>9</v>
      </c>
    </row>
    <row r="23" spans="1:9" ht="12.75">
      <c r="A23" s="1">
        <v>14</v>
      </c>
      <c r="B23" s="2" t="s">
        <v>13</v>
      </c>
      <c r="C23" s="21">
        <v>150</v>
      </c>
      <c r="D23" s="8">
        <v>0</v>
      </c>
      <c r="E23" s="9">
        <f>(C23+D23)/'П 1'!C22</f>
        <v>3.9473684210526314</v>
      </c>
      <c r="F23" s="21">
        <v>149</v>
      </c>
      <c r="G23" s="9">
        <f t="shared" si="0"/>
        <v>0.9933333333333333</v>
      </c>
      <c r="H23" s="28">
        <f t="shared" si="1"/>
        <v>3.921052631578947</v>
      </c>
      <c r="I23" s="8">
        <f t="shared" si="2"/>
        <v>28</v>
      </c>
    </row>
    <row r="24" spans="1:9" ht="12.75">
      <c r="A24" s="1">
        <v>15</v>
      </c>
      <c r="B24" s="2" t="s">
        <v>15</v>
      </c>
      <c r="C24" s="21">
        <v>191</v>
      </c>
      <c r="D24" s="8">
        <v>5</v>
      </c>
      <c r="E24" s="9">
        <f>(C24+D24)/'П 1'!C23</f>
        <v>5.9393939393939394</v>
      </c>
      <c r="F24" s="21">
        <v>186</v>
      </c>
      <c r="G24" s="9">
        <f t="shared" si="0"/>
        <v>0.9738219895287958</v>
      </c>
      <c r="H24" s="28">
        <f t="shared" si="1"/>
        <v>5.783912422655878</v>
      </c>
      <c r="I24" s="8">
        <f t="shared" si="2"/>
        <v>6</v>
      </c>
    </row>
    <row r="25" spans="1:9" ht="12.75">
      <c r="A25" s="1">
        <v>16</v>
      </c>
      <c r="B25" s="2" t="s">
        <v>14</v>
      </c>
      <c r="C25" s="21">
        <v>16</v>
      </c>
      <c r="D25" s="21">
        <v>0</v>
      </c>
      <c r="E25" s="9">
        <f>(C25+D25)/'П 1'!C24</f>
        <v>1.3333333333333333</v>
      </c>
      <c r="F25" s="21">
        <v>14</v>
      </c>
      <c r="G25" s="9">
        <f t="shared" si="0"/>
        <v>0.875</v>
      </c>
      <c r="H25" s="28">
        <f t="shared" si="1"/>
        <v>1.1666666666666665</v>
      </c>
      <c r="I25" s="8">
        <f t="shared" si="2"/>
        <v>76</v>
      </c>
    </row>
    <row r="26" spans="1:9" ht="12.75">
      <c r="A26" s="1">
        <v>17</v>
      </c>
      <c r="B26" s="2" t="s">
        <v>16</v>
      </c>
      <c r="C26" s="21">
        <v>71</v>
      </c>
      <c r="D26" s="21">
        <v>1</v>
      </c>
      <c r="E26" s="9">
        <f>(C26+D26)/'П 1'!C25</f>
        <v>3.3460656990068753</v>
      </c>
      <c r="F26" s="21">
        <v>60</v>
      </c>
      <c r="G26" s="9">
        <f t="shared" si="0"/>
        <v>0.8450704225352113</v>
      </c>
      <c r="H26" s="28">
        <f t="shared" si="1"/>
        <v>2.827661154090317</v>
      </c>
      <c r="I26" s="8">
        <f t="shared" si="2"/>
        <v>45</v>
      </c>
    </row>
    <row r="27" spans="1:9" ht="12.75">
      <c r="A27" s="1">
        <v>18</v>
      </c>
      <c r="B27" s="2" t="s">
        <v>17</v>
      </c>
      <c r="C27" s="21">
        <v>33</v>
      </c>
      <c r="D27" s="21">
        <v>0</v>
      </c>
      <c r="E27" s="9">
        <f>(C27+D27)/'П 1'!C26</f>
        <v>1.375</v>
      </c>
      <c r="F27" s="21">
        <v>48</v>
      </c>
      <c r="G27" s="9">
        <f t="shared" si="0"/>
        <v>1.4545454545454546</v>
      </c>
      <c r="H27" s="28">
        <f t="shared" si="1"/>
        <v>2</v>
      </c>
      <c r="I27" s="8">
        <f t="shared" si="2"/>
        <v>62</v>
      </c>
    </row>
    <row r="28" spans="1:9" ht="12.75">
      <c r="A28" s="1">
        <v>19</v>
      </c>
      <c r="B28" s="2" t="s">
        <v>18</v>
      </c>
      <c r="C28" s="21">
        <v>116</v>
      </c>
      <c r="D28" s="8">
        <v>1</v>
      </c>
      <c r="E28" s="9">
        <f>(C28+D28)/'П 1'!C27</f>
        <v>2.7819034590580416</v>
      </c>
      <c r="F28" s="21">
        <v>97</v>
      </c>
      <c r="G28" s="9">
        <f t="shared" si="0"/>
        <v>0.8362068965517241</v>
      </c>
      <c r="H28" s="28">
        <f t="shared" si="1"/>
        <v>2.3262468580054314</v>
      </c>
      <c r="I28" s="8">
        <f t="shared" si="2"/>
        <v>54</v>
      </c>
    </row>
    <row r="29" spans="1:9" ht="12.75">
      <c r="A29" s="1">
        <v>20</v>
      </c>
      <c r="B29" s="2" t="s">
        <v>19</v>
      </c>
      <c r="C29" s="21">
        <v>62</v>
      </c>
      <c r="D29" s="8">
        <v>1</v>
      </c>
      <c r="E29" s="9">
        <f>(C29+D29)/'П 1'!C28</f>
        <v>3.15</v>
      </c>
      <c r="F29" s="21">
        <v>62</v>
      </c>
      <c r="G29" s="9">
        <f t="shared" si="0"/>
        <v>1</v>
      </c>
      <c r="H29" s="28">
        <f t="shared" si="1"/>
        <v>3.15</v>
      </c>
      <c r="I29" s="8">
        <f t="shared" si="2"/>
        <v>38</v>
      </c>
    </row>
    <row r="30" spans="1:9" ht="12.75">
      <c r="A30" s="1">
        <v>21</v>
      </c>
      <c r="B30" s="2" t="s">
        <v>20</v>
      </c>
      <c r="C30" s="21">
        <v>43</v>
      </c>
      <c r="D30" s="8">
        <v>0</v>
      </c>
      <c r="E30" s="9">
        <f>(C30+D30)/'П 1'!C29</f>
        <v>1.7916666666666667</v>
      </c>
      <c r="F30" s="21">
        <v>30</v>
      </c>
      <c r="G30" s="9">
        <f t="shared" si="0"/>
        <v>0.6976744186046512</v>
      </c>
      <c r="H30" s="28">
        <f t="shared" si="1"/>
        <v>1.25</v>
      </c>
      <c r="I30" s="8">
        <f t="shared" si="2"/>
        <v>74</v>
      </c>
    </row>
    <row r="31" spans="1:9" ht="12.75">
      <c r="A31" s="1">
        <v>22</v>
      </c>
      <c r="B31" s="2" t="s">
        <v>21</v>
      </c>
      <c r="C31" s="21">
        <v>84</v>
      </c>
      <c r="D31" s="8">
        <v>0</v>
      </c>
      <c r="E31" s="9">
        <f>(C31+D31)/'П 1'!C30</f>
        <v>6.461538461538462</v>
      </c>
      <c r="F31" s="21">
        <v>15</v>
      </c>
      <c r="G31" s="9">
        <f t="shared" si="0"/>
        <v>0.17857142857142858</v>
      </c>
      <c r="H31" s="28">
        <f t="shared" si="1"/>
        <v>1.153846153846154</v>
      </c>
      <c r="I31" s="8">
        <f t="shared" si="2"/>
        <v>77</v>
      </c>
    </row>
    <row r="32" spans="1:9" ht="12.75">
      <c r="A32" s="1">
        <v>23</v>
      </c>
      <c r="B32" s="2" t="s">
        <v>22</v>
      </c>
      <c r="C32" s="21">
        <v>78</v>
      </c>
      <c r="D32" s="8">
        <v>0</v>
      </c>
      <c r="E32" s="9">
        <f>(C32+D32)/'П 1'!C31</f>
        <v>3.25</v>
      </c>
      <c r="F32" s="21">
        <v>76</v>
      </c>
      <c r="G32" s="9">
        <f t="shared" si="0"/>
        <v>0.9743589743589743</v>
      </c>
      <c r="H32" s="28">
        <f t="shared" si="1"/>
        <v>3.1666666666666665</v>
      </c>
      <c r="I32" s="8">
        <f t="shared" si="2"/>
        <v>37</v>
      </c>
    </row>
    <row r="33" spans="1:9" ht="12.75">
      <c r="A33" s="1">
        <v>24</v>
      </c>
      <c r="B33" s="2" t="s">
        <v>23</v>
      </c>
      <c r="C33" s="21">
        <v>42</v>
      </c>
      <c r="D33" s="8">
        <v>0</v>
      </c>
      <c r="E33" s="9">
        <f>(C33+D33)/'П 1'!C32</f>
        <v>2.2478005865102637</v>
      </c>
      <c r="F33" s="21">
        <v>34</v>
      </c>
      <c r="G33" s="9">
        <f t="shared" si="0"/>
        <v>0.8095238095238095</v>
      </c>
      <c r="H33" s="28">
        <f t="shared" si="1"/>
        <v>1.8196480938416422</v>
      </c>
      <c r="I33" s="8">
        <f t="shared" si="2"/>
        <v>67</v>
      </c>
    </row>
    <row r="34" spans="1:9" ht="12.75">
      <c r="A34" s="1">
        <v>25</v>
      </c>
      <c r="B34" s="2" t="s">
        <v>24</v>
      </c>
      <c r="C34" s="21">
        <v>68</v>
      </c>
      <c r="D34" s="8">
        <v>2</v>
      </c>
      <c r="E34" s="9">
        <f>(C34+D34)/'П 1'!C33</f>
        <v>4.117647058823529</v>
      </c>
      <c r="F34" s="21">
        <v>66</v>
      </c>
      <c r="G34" s="9">
        <f t="shared" si="0"/>
        <v>0.9705882352941176</v>
      </c>
      <c r="H34" s="28">
        <f t="shared" si="1"/>
        <v>3.996539792387543</v>
      </c>
      <c r="I34" s="8">
        <f t="shared" si="2"/>
        <v>25</v>
      </c>
    </row>
    <row r="35" spans="1:9" ht="12.75">
      <c r="A35" s="1">
        <v>26</v>
      </c>
      <c r="B35" s="2" t="s">
        <v>25</v>
      </c>
      <c r="C35" s="21">
        <v>42</v>
      </c>
      <c r="D35" s="8">
        <v>0</v>
      </c>
      <c r="E35" s="9">
        <f>(C35+D35)/'П 1'!C34</f>
        <v>2.196275071633238</v>
      </c>
      <c r="F35" s="21">
        <v>42</v>
      </c>
      <c r="G35" s="9">
        <f t="shared" si="0"/>
        <v>1</v>
      </c>
      <c r="H35" s="28">
        <f t="shared" si="1"/>
        <v>2.196275071633238</v>
      </c>
      <c r="I35" s="8">
        <f t="shared" si="2"/>
        <v>57</v>
      </c>
    </row>
    <row r="36" spans="1:9" ht="12.75">
      <c r="A36" s="1">
        <v>27</v>
      </c>
      <c r="B36" s="2" t="s">
        <v>26</v>
      </c>
      <c r="C36" s="21">
        <v>131</v>
      </c>
      <c r="D36" s="8">
        <v>0</v>
      </c>
      <c r="E36" s="9">
        <f>(C36+D36)/'П 1'!C35</f>
        <v>2.847826086956522</v>
      </c>
      <c r="F36" s="21">
        <v>123</v>
      </c>
      <c r="G36" s="9">
        <f t="shared" si="0"/>
        <v>0.9389312977099237</v>
      </c>
      <c r="H36" s="28">
        <f t="shared" si="1"/>
        <v>2.673913043478261</v>
      </c>
      <c r="I36" s="8">
        <f t="shared" si="2"/>
        <v>48</v>
      </c>
    </row>
    <row r="37" spans="1:9" ht="12.75">
      <c r="A37" s="1">
        <v>28</v>
      </c>
      <c r="B37" s="2" t="s">
        <v>27</v>
      </c>
      <c r="C37" s="21">
        <v>159</v>
      </c>
      <c r="D37" s="8">
        <v>0</v>
      </c>
      <c r="E37" s="9">
        <f>(C37+D37)/'П 1'!C36</f>
        <v>5.482758620689655</v>
      </c>
      <c r="F37" s="21">
        <v>133</v>
      </c>
      <c r="G37" s="9">
        <f t="shared" si="0"/>
        <v>0.8364779874213837</v>
      </c>
      <c r="H37" s="28">
        <f t="shared" si="1"/>
        <v>4.586206896551724</v>
      </c>
      <c r="I37" s="8">
        <f t="shared" si="2"/>
        <v>14</v>
      </c>
    </row>
    <row r="38" spans="1:9" ht="12.75">
      <c r="A38" s="1">
        <v>29</v>
      </c>
      <c r="B38" s="2" t="s">
        <v>28</v>
      </c>
      <c r="C38" s="21">
        <v>21</v>
      </c>
      <c r="D38" s="8">
        <v>1</v>
      </c>
      <c r="E38" s="9">
        <f>(C38+D38)/'П 1'!C37</f>
        <v>0.7190186246418339</v>
      </c>
      <c r="F38" s="21">
        <v>20</v>
      </c>
      <c r="G38" s="9">
        <f t="shared" si="0"/>
        <v>0.9523809523809523</v>
      </c>
      <c r="H38" s="28">
        <f t="shared" si="1"/>
        <v>0.6847796425160322</v>
      </c>
      <c r="I38" s="8">
        <f t="shared" si="2"/>
        <v>80</v>
      </c>
    </row>
    <row r="39" spans="1:9" ht="12.75">
      <c r="A39" s="1">
        <v>30</v>
      </c>
      <c r="B39" s="2" t="s">
        <v>29</v>
      </c>
      <c r="C39" s="21">
        <v>62</v>
      </c>
      <c r="D39" s="8">
        <v>1</v>
      </c>
      <c r="E39" s="9">
        <f>(C39+D39)/'П 1'!C38</f>
        <v>3.15</v>
      </c>
      <c r="F39" s="21">
        <v>62</v>
      </c>
      <c r="G39" s="9">
        <f t="shared" si="0"/>
        <v>1</v>
      </c>
      <c r="H39" s="28">
        <f t="shared" si="1"/>
        <v>3.15</v>
      </c>
      <c r="I39" s="8">
        <f t="shared" si="2"/>
        <v>38</v>
      </c>
    </row>
    <row r="40" spans="1:9" ht="12.75">
      <c r="A40" s="1">
        <v>31</v>
      </c>
      <c r="B40" s="2" t="s">
        <v>30</v>
      </c>
      <c r="C40" s="21">
        <v>203</v>
      </c>
      <c r="D40" s="8">
        <v>1</v>
      </c>
      <c r="E40" s="9">
        <f>(C40+D40)/'П 1'!C39</f>
        <v>3.4</v>
      </c>
      <c r="F40" s="21">
        <v>172</v>
      </c>
      <c r="G40" s="9">
        <f t="shared" si="0"/>
        <v>0.8472906403940886</v>
      </c>
      <c r="H40" s="28">
        <f t="shared" si="1"/>
        <v>2.8807881773399013</v>
      </c>
      <c r="I40" s="8">
        <f t="shared" si="2"/>
        <v>44</v>
      </c>
    </row>
    <row r="41" spans="1:9" ht="12.75">
      <c r="A41" s="1">
        <v>32</v>
      </c>
      <c r="B41" s="2" t="s">
        <v>31</v>
      </c>
      <c r="C41" s="21">
        <v>249</v>
      </c>
      <c r="D41" s="8">
        <v>6</v>
      </c>
      <c r="E41" s="9">
        <f>(C41+D41)/'П 1'!C40</f>
        <v>4.919137466307277</v>
      </c>
      <c r="F41" s="21">
        <v>206</v>
      </c>
      <c r="G41" s="9">
        <f t="shared" si="0"/>
        <v>0.8273092369477911</v>
      </c>
      <c r="H41" s="28">
        <f t="shared" si="1"/>
        <v>4.069647863691964</v>
      </c>
      <c r="I41" s="8">
        <f t="shared" si="2"/>
        <v>23</v>
      </c>
    </row>
    <row r="42" spans="1:9" ht="12.75">
      <c r="A42" s="1">
        <v>33</v>
      </c>
      <c r="B42" s="2" t="s">
        <v>32</v>
      </c>
      <c r="C42" s="21">
        <v>82</v>
      </c>
      <c r="D42" s="8">
        <v>0</v>
      </c>
      <c r="E42" s="9">
        <f>(C42+D42)/'П 1'!C41</f>
        <v>4.315789473684211</v>
      </c>
      <c r="F42" s="21">
        <v>80</v>
      </c>
      <c r="G42" s="9">
        <f aca="true" t="shared" si="3" ref="G42:G73">F42/C42</f>
        <v>0.975609756097561</v>
      </c>
      <c r="H42" s="28">
        <f aca="true" t="shared" si="4" ref="H42:H73">E42*G42</f>
        <v>4.2105263157894735</v>
      </c>
      <c r="I42" s="8">
        <f t="shared" si="2"/>
        <v>20</v>
      </c>
    </row>
    <row r="43" spans="1:9" ht="12.75">
      <c r="A43" s="1">
        <v>34</v>
      </c>
      <c r="B43" s="2" t="s">
        <v>33</v>
      </c>
      <c r="C43" s="21">
        <v>124</v>
      </c>
      <c r="D43" s="8">
        <v>1</v>
      </c>
      <c r="E43" s="9">
        <f>(C43+D43)/'П 1'!C42</f>
        <v>5</v>
      </c>
      <c r="F43" s="21">
        <v>116</v>
      </c>
      <c r="G43" s="9">
        <f t="shared" si="3"/>
        <v>0.9354838709677419</v>
      </c>
      <c r="H43" s="28">
        <f t="shared" si="4"/>
        <v>4.677419354838709</v>
      </c>
      <c r="I43" s="8">
        <f t="shared" si="2"/>
        <v>13</v>
      </c>
    </row>
    <row r="44" spans="1:9" s="31" customFormat="1" ht="12.75">
      <c r="A44" s="1">
        <v>35</v>
      </c>
      <c r="B44" s="2" t="s">
        <v>34</v>
      </c>
      <c r="C44" s="21">
        <v>129</v>
      </c>
      <c r="D44" s="21">
        <v>1</v>
      </c>
      <c r="E44" s="9">
        <f>(C44+D44)/'П 1'!C43</f>
        <v>4.015444015444015</v>
      </c>
      <c r="F44" s="21">
        <v>110</v>
      </c>
      <c r="G44" s="9">
        <f t="shared" si="3"/>
        <v>0.8527131782945736</v>
      </c>
      <c r="H44" s="28">
        <f t="shared" si="4"/>
        <v>3.4240220286731913</v>
      </c>
      <c r="I44" s="8">
        <f t="shared" si="2"/>
        <v>33</v>
      </c>
    </row>
    <row r="45" spans="1:9" ht="12.75">
      <c r="A45" s="1">
        <v>36</v>
      </c>
      <c r="B45" s="2" t="s">
        <v>35</v>
      </c>
      <c r="C45" s="21">
        <v>97</v>
      </c>
      <c r="D45" s="8">
        <v>3</v>
      </c>
      <c r="E45" s="9">
        <f>(C45+D45)/'П 1'!C44</f>
        <v>3.125</v>
      </c>
      <c r="F45" s="21">
        <v>93</v>
      </c>
      <c r="G45" s="9">
        <f t="shared" si="3"/>
        <v>0.9587628865979382</v>
      </c>
      <c r="H45" s="28">
        <f t="shared" si="4"/>
        <v>2.9961340206185567</v>
      </c>
      <c r="I45" s="8">
        <f t="shared" si="2"/>
        <v>42</v>
      </c>
    </row>
    <row r="46" spans="1:9" ht="12.75">
      <c r="A46" s="1">
        <v>37</v>
      </c>
      <c r="B46" s="2" t="s">
        <v>36</v>
      </c>
      <c r="C46" s="21">
        <v>38</v>
      </c>
      <c r="D46" s="8">
        <v>0</v>
      </c>
      <c r="E46" s="9">
        <f>(C46+D46)/'П 1'!C45</f>
        <v>2.1407624633431084</v>
      </c>
      <c r="F46" s="21">
        <v>32</v>
      </c>
      <c r="G46" s="9">
        <f t="shared" si="3"/>
        <v>0.8421052631578947</v>
      </c>
      <c r="H46" s="28">
        <f t="shared" si="4"/>
        <v>1.8027473375520913</v>
      </c>
      <c r="I46" s="8">
        <f t="shared" si="2"/>
        <v>68</v>
      </c>
    </row>
    <row r="47" spans="1:9" ht="12.75">
      <c r="A47" s="1">
        <v>38</v>
      </c>
      <c r="B47" s="2" t="s">
        <v>37</v>
      </c>
      <c r="C47" s="21">
        <v>31</v>
      </c>
      <c r="D47" s="8">
        <v>0</v>
      </c>
      <c r="E47" s="9">
        <f>(C47+D47)/'П 1'!C46</f>
        <v>1.7222222222222223</v>
      </c>
      <c r="F47" s="21">
        <v>35</v>
      </c>
      <c r="G47" s="9">
        <f t="shared" si="3"/>
        <v>1.1290322580645162</v>
      </c>
      <c r="H47" s="28">
        <f t="shared" si="4"/>
        <v>1.9444444444444446</v>
      </c>
      <c r="I47" s="8">
        <f t="shared" si="2"/>
        <v>64</v>
      </c>
    </row>
    <row r="48" spans="1:9" ht="12.75">
      <c r="A48" s="1">
        <v>39</v>
      </c>
      <c r="B48" s="2" t="s">
        <v>38</v>
      </c>
      <c r="C48" s="21">
        <v>47</v>
      </c>
      <c r="D48" s="8">
        <v>1</v>
      </c>
      <c r="E48" s="9">
        <f>(C48+D48)/'П 1'!C47</f>
        <v>2.526315789473684</v>
      </c>
      <c r="F48" s="21">
        <v>45</v>
      </c>
      <c r="G48" s="9">
        <f t="shared" si="3"/>
        <v>0.9574468085106383</v>
      </c>
      <c r="H48" s="28">
        <f t="shared" si="4"/>
        <v>2.4188129899216126</v>
      </c>
      <c r="I48" s="8">
        <f t="shared" si="2"/>
        <v>51</v>
      </c>
    </row>
    <row r="49" spans="1:9" ht="12.75">
      <c r="A49" s="1">
        <v>40</v>
      </c>
      <c r="B49" s="2" t="s">
        <v>39</v>
      </c>
      <c r="C49" s="21">
        <v>814</v>
      </c>
      <c r="D49" s="8">
        <v>2</v>
      </c>
      <c r="E49" s="9">
        <f>(C49+D49)/'П 1'!C48</f>
        <v>8.16</v>
      </c>
      <c r="F49" s="21">
        <v>455</v>
      </c>
      <c r="G49" s="9">
        <f t="shared" si="3"/>
        <v>0.558968058968059</v>
      </c>
      <c r="H49" s="28">
        <f t="shared" si="4"/>
        <v>4.561179361179361</v>
      </c>
      <c r="I49" s="8">
        <f t="shared" si="2"/>
        <v>17</v>
      </c>
    </row>
    <row r="50" spans="1:9" ht="12.75">
      <c r="A50" s="1">
        <v>41</v>
      </c>
      <c r="B50" s="2" t="s">
        <v>40</v>
      </c>
      <c r="C50" s="21">
        <v>237</v>
      </c>
      <c r="D50" s="8">
        <v>0</v>
      </c>
      <c r="E50" s="9">
        <f>(C50+D50)/'П 1'!C49</f>
        <v>4.145772594752184</v>
      </c>
      <c r="F50" s="21">
        <v>134</v>
      </c>
      <c r="G50" s="9">
        <f t="shared" si="3"/>
        <v>0.5654008438818565</v>
      </c>
      <c r="H50" s="28">
        <f t="shared" si="4"/>
        <v>2.344023323615159</v>
      </c>
      <c r="I50" s="8">
        <f t="shared" si="2"/>
        <v>53</v>
      </c>
    </row>
    <row r="51" spans="1:9" ht="12.75">
      <c r="A51" s="1">
        <v>42</v>
      </c>
      <c r="B51" s="2" t="s">
        <v>41</v>
      </c>
      <c r="C51" s="21">
        <v>124</v>
      </c>
      <c r="D51" s="8">
        <v>3</v>
      </c>
      <c r="E51" s="9">
        <f>(C51+D51)/'П 1'!C50</f>
        <v>4.248075513196481</v>
      </c>
      <c r="F51" s="21">
        <v>116</v>
      </c>
      <c r="G51" s="9">
        <f t="shared" si="3"/>
        <v>0.9354838709677419</v>
      </c>
      <c r="H51" s="28">
        <f t="shared" si="4"/>
        <v>3.9740061252483208</v>
      </c>
      <c r="I51" s="8">
        <f t="shared" si="2"/>
        <v>27</v>
      </c>
    </row>
    <row r="52" spans="1:9" ht="12.75">
      <c r="A52" s="1">
        <v>43</v>
      </c>
      <c r="B52" s="2" t="s">
        <v>42</v>
      </c>
      <c r="C52" s="21">
        <v>5</v>
      </c>
      <c r="D52" s="8">
        <v>0</v>
      </c>
      <c r="E52" s="9">
        <f>(C52+D52)/'П 1'!C51</f>
        <v>0.4357688634192933</v>
      </c>
      <c r="F52" s="21">
        <v>5</v>
      </c>
      <c r="G52" s="9">
        <f t="shared" si="3"/>
        <v>1</v>
      </c>
      <c r="H52" s="28">
        <f t="shared" si="4"/>
        <v>0.4357688634192933</v>
      </c>
      <c r="I52" s="8">
        <f t="shared" si="2"/>
        <v>82</v>
      </c>
    </row>
    <row r="53" spans="1:9" ht="12.75">
      <c r="A53" s="1">
        <v>44</v>
      </c>
      <c r="B53" s="2" t="s">
        <v>43</v>
      </c>
      <c r="C53" s="21">
        <v>117</v>
      </c>
      <c r="D53" s="8">
        <v>0</v>
      </c>
      <c r="E53" s="9">
        <f>(C53+D53)/'П 1'!C52</f>
        <v>2.0892857142857144</v>
      </c>
      <c r="F53" s="21">
        <v>107</v>
      </c>
      <c r="G53" s="9">
        <f t="shared" si="3"/>
        <v>0.9145299145299145</v>
      </c>
      <c r="H53" s="28">
        <f t="shared" si="4"/>
        <v>1.9107142857142858</v>
      </c>
      <c r="I53" s="8">
        <f t="shared" si="2"/>
        <v>66</v>
      </c>
    </row>
    <row r="54" spans="1:9" ht="12.75">
      <c r="A54" s="1">
        <v>45</v>
      </c>
      <c r="B54" s="2" t="s">
        <v>44</v>
      </c>
      <c r="C54" s="21">
        <v>42</v>
      </c>
      <c r="D54" s="8">
        <v>0</v>
      </c>
      <c r="E54" s="9">
        <f>(C54+D54)/'П 1'!C53</f>
        <v>2.210526315789474</v>
      </c>
      <c r="F54" s="21">
        <v>37</v>
      </c>
      <c r="G54" s="9">
        <f t="shared" si="3"/>
        <v>0.8809523809523809</v>
      </c>
      <c r="H54" s="28">
        <f t="shared" si="4"/>
        <v>1.9473684210526316</v>
      </c>
      <c r="I54" s="8">
        <f t="shared" si="2"/>
        <v>63</v>
      </c>
    </row>
    <row r="55" spans="1:9" ht="12.75">
      <c r="A55" s="1">
        <v>46</v>
      </c>
      <c r="B55" s="2" t="s">
        <v>45</v>
      </c>
      <c r="C55" s="21">
        <v>379</v>
      </c>
      <c r="D55" s="8">
        <v>4</v>
      </c>
      <c r="E55" s="9">
        <f>(C55+D55)/'П 1'!C54</f>
        <v>7.509803921568627</v>
      </c>
      <c r="F55" s="21">
        <v>369</v>
      </c>
      <c r="G55" s="9">
        <f t="shared" si="3"/>
        <v>0.9736147757255936</v>
      </c>
      <c r="H55" s="28">
        <f t="shared" si="4"/>
        <v>7.311656060841223</v>
      </c>
      <c r="I55" s="8">
        <f t="shared" si="2"/>
        <v>1</v>
      </c>
    </row>
    <row r="56" spans="1:9" ht="12.75">
      <c r="A56" s="1">
        <v>47</v>
      </c>
      <c r="B56" s="2" t="s">
        <v>46</v>
      </c>
      <c r="C56" s="21">
        <v>134</v>
      </c>
      <c r="D56" s="8">
        <v>1</v>
      </c>
      <c r="E56" s="9">
        <f>(C56+D56)/'П 1'!C55</f>
        <v>3.2142857142857144</v>
      </c>
      <c r="F56" s="21">
        <v>129</v>
      </c>
      <c r="G56" s="9">
        <f t="shared" si="3"/>
        <v>0.9626865671641791</v>
      </c>
      <c r="H56" s="28">
        <f t="shared" si="4"/>
        <v>3.0943496801705757</v>
      </c>
      <c r="I56" s="8">
        <f t="shared" si="2"/>
        <v>41</v>
      </c>
    </row>
    <row r="57" spans="1:9" ht="12.75">
      <c r="A57" s="1">
        <v>48</v>
      </c>
      <c r="B57" s="2" t="s">
        <v>47</v>
      </c>
      <c r="C57" s="21">
        <v>132</v>
      </c>
      <c r="D57" s="8">
        <v>1</v>
      </c>
      <c r="E57" s="9">
        <f>(C57+D57)/'П 1'!C56</f>
        <v>3.5</v>
      </c>
      <c r="F57" s="21">
        <v>121</v>
      </c>
      <c r="G57" s="9">
        <f t="shared" si="3"/>
        <v>0.9166666666666666</v>
      </c>
      <c r="H57" s="28">
        <f t="shared" si="4"/>
        <v>3.208333333333333</v>
      </c>
      <c r="I57" s="8">
        <f t="shared" si="2"/>
        <v>36</v>
      </c>
    </row>
    <row r="58" spans="1:9" ht="12.75">
      <c r="A58" s="1">
        <v>49</v>
      </c>
      <c r="B58" s="2" t="s">
        <v>48</v>
      </c>
      <c r="C58" s="21">
        <v>58</v>
      </c>
      <c r="D58" s="8">
        <v>0</v>
      </c>
      <c r="E58" s="9">
        <f>(C58+D58)/'П 1'!C57</f>
        <v>2.5217391304347827</v>
      </c>
      <c r="F58" s="21">
        <v>52</v>
      </c>
      <c r="G58" s="9">
        <f t="shared" si="3"/>
        <v>0.896551724137931</v>
      </c>
      <c r="H58" s="28">
        <f t="shared" si="4"/>
        <v>2.2608695652173916</v>
      </c>
      <c r="I58" s="8">
        <f t="shared" si="2"/>
        <v>55</v>
      </c>
    </row>
    <row r="59" spans="1:9" ht="12.75">
      <c r="A59" s="1">
        <v>50</v>
      </c>
      <c r="B59" s="2" t="s">
        <v>49</v>
      </c>
      <c r="C59" s="21">
        <v>56</v>
      </c>
      <c r="D59" s="8">
        <v>0</v>
      </c>
      <c r="E59" s="9">
        <f>(C59+D59)/'П 1'!C58</f>
        <v>2.3333333333333335</v>
      </c>
      <c r="F59" s="21">
        <v>53</v>
      </c>
      <c r="G59" s="9">
        <f t="shared" si="3"/>
        <v>0.9464285714285714</v>
      </c>
      <c r="H59" s="28">
        <f t="shared" si="4"/>
        <v>2.2083333333333335</v>
      </c>
      <c r="I59" s="8">
        <f t="shared" si="2"/>
        <v>56</v>
      </c>
    </row>
    <row r="60" spans="1:9" ht="12.75">
      <c r="A60" s="1">
        <v>51</v>
      </c>
      <c r="B60" s="2" t="s">
        <v>50</v>
      </c>
      <c r="C60" s="21">
        <v>240</v>
      </c>
      <c r="D60" s="8">
        <v>9</v>
      </c>
      <c r="E60" s="9">
        <f>(C60+D60)/'П 1'!C59</f>
        <v>5.533333333333333</v>
      </c>
      <c r="F60" s="21">
        <v>222</v>
      </c>
      <c r="G60" s="9">
        <f t="shared" si="3"/>
        <v>0.925</v>
      </c>
      <c r="H60" s="28">
        <f t="shared" si="4"/>
        <v>5.118333333333333</v>
      </c>
      <c r="I60" s="8">
        <f t="shared" si="2"/>
        <v>12</v>
      </c>
    </row>
    <row r="61" spans="1:9" ht="12.75">
      <c r="A61" s="1">
        <v>52</v>
      </c>
      <c r="B61" s="2" t="s">
        <v>51</v>
      </c>
      <c r="C61" s="21">
        <v>245</v>
      </c>
      <c r="D61" s="8">
        <v>2</v>
      </c>
      <c r="E61" s="9">
        <f>(C61+D61)/'П 1'!C60</f>
        <v>6.6456582633053225</v>
      </c>
      <c r="F61" s="21">
        <v>240</v>
      </c>
      <c r="G61" s="9">
        <f t="shared" si="3"/>
        <v>0.9795918367346939</v>
      </c>
      <c r="H61" s="28">
        <f t="shared" si="4"/>
        <v>6.5100325844623566</v>
      </c>
      <c r="I61" s="8">
        <f t="shared" si="2"/>
        <v>2</v>
      </c>
    </row>
    <row r="62" spans="1:9" ht="12.75">
      <c r="A62" s="1">
        <v>53</v>
      </c>
      <c r="B62" s="2" t="s">
        <v>52</v>
      </c>
      <c r="C62" s="21">
        <v>70</v>
      </c>
      <c r="D62" s="8">
        <v>0</v>
      </c>
      <c r="E62" s="9">
        <f>(C62+D62)/'П 1'!C61</f>
        <v>3.888888888888889</v>
      </c>
      <c r="F62" s="21">
        <v>68</v>
      </c>
      <c r="G62" s="9">
        <f t="shared" si="3"/>
        <v>0.9714285714285714</v>
      </c>
      <c r="H62" s="28">
        <f t="shared" si="4"/>
        <v>3.7777777777777777</v>
      </c>
      <c r="I62" s="8">
        <f t="shared" si="2"/>
        <v>29</v>
      </c>
    </row>
    <row r="63" spans="1:9" ht="12.75">
      <c r="A63" s="1">
        <v>54</v>
      </c>
      <c r="B63" s="2" t="s">
        <v>53</v>
      </c>
      <c r="C63" s="21">
        <v>335</v>
      </c>
      <c r="D63" s="8">
        <v>0</v>
      </c>
      <c r="E63" s="9">
        <f>(C63+D63)/'П 1'!C62</f>
        <v>5.775862068965517</v>
      </c>
      <c r="F63" s="21">
        <v>299</v>
      </c>
      <c r="G63" s="9">
        <f t="shared" si="3"/>
        <v>0.8925373134328358</v>
      </c>
      <c r="H63" s="28">
        <f t="shared" si="4"/>
        <v>5.155172413793103</v>
      </c>
      <c r="I63" s="8">
        <f t="shared" si="2"/>
        <v>11</v>
      </c>
    </row>
    <row r="64" spans="1:9" ht="12.75">
      <c r="A64" s="1">
        <v>55</v>
      </c>
      <c r="B64" s="2" t="s">
        <v>54</v>
      </c>
      <c r="C64" s="21">
        <v>134</v>
      </c>
      <c r="D64" s="8">
        <v>0</v>
      </c>
      <c r="E64" s="9">
        <f>(C64+D64)/'П 1'!C63</f>
        <v>5.583333333333333</v>
      </c>
      <c r="F64" s="21">
        <v>132</v>
      </c>
      <c r="G64" s="9">
        <f t="shared" si="3"/>
        <v>0.9850746268656716</v>
      </c>
      <c r="H64" s="28">
        <f t="shared" si="4"/>
        <v>5.499999999999999</v>
      </c>
      <c r="I64" s="8">
        <f t="shared" si="2"/>
        <v>7</v>
      </c>
    </row>
    <row r="65" spans="1:9" ht="12.75">
      <c r="A65" s="1">
        <v>56</v>
      </c>
      <c r="B65" s="2" t="s">
        <v>55</v>
      </c>
      <c r="C65" s="21">
        <v>173</v>
      </c>
      <c r="D65" s="8">
        <v>3</v>
      </c>
      <c r="E65" s="9">
        <f>(C65+D65)/'П 1'!C64</f>
        <v>3.52</v>
      </c>
      <c r="F65" s="21">
        <v>164</v>
      </c>
      <c r="G65" s="9">
        <f t="shared" si="3"/>
        <v>0.9479768786127167</v>
      </c>
      <c r="H65" s="28">
        <f t="shared" si="4"/>
        <v>3.336878612716763</v>
      </c>
      <c r="I65" s="8">
        <f t="shared" si="2"/>
        <v>35</v>
      </c>
    </row>
    <row r="66" spans="1:9" ht="12.75">
      <c r="A66" s="1">
        <v>57</v>
      </c>
      <c r="B66" s="2" t="s">
        <v>56</v>
      </c>
      <c r="C66" s="21">
        <v>243</v>
      </c>
      <c r="D66" s="8">
        <v>1</v>
      </c>
      <c r="E66" s="9">
        <f>(C66+D66)/'П 1'!C65</f>
        <v>2.772727272727273</v>
      </c>
      <c r="F66" s="21">
        <v>176</v>
      </c>
      <c r="G66" s="9">
        <f t="shared" si="3"/>
        <v>0.7242798353909465</v>
      </c>
      <c r="H66" s="28">
        <f t="shared" si="4"/>
        <v>2.0082304526748973</v>
      </c>
      <c r="I66" s="8">
        <f t="shared" si="2"/>
        <v>61</v>
      </c>
    </row>
    <row r="67" spans="1:9" ht="12.75">
      <c r="A67" s="1">
        <v>58</v>
      </c>
      <c r="B67" s="2" t="s">
        <v>57</v>
      </c>
      <c r="C67" s="21">
        <v>164</v>
      </c>
      <c r="D67" s="8">
        <v>2</v>
      </c>
      <c r="E67" s="9">
        <f>(C67+D67)/'П 1'!C66</f>
        <v>4.256410256410256</v>
      </c>
      <c r="F67" s="21">
        <v>162</v>
      </c>
      <c r="G67" s="9">
        <f t="shared" si="3"/>
        <v>0.9878048780487805</v>
      </c>
      <c r="H67" s="28">
        <f t="shared" si="4"/>
        <v>4.204502814258912</v>
      </c>
      <c r="I67" s="8">
        <f t="shared" si="2"/>
        <v>21</v>
      </c>
    </row>
    <row r="68" spans="1:9" ht="12.75">
      <c r="A68" s="1">
        <v>59</v>
      </c>
      <c r="B68" s="2" t="s">
        <v>58</v>
      </c>
      <c r="C68" s="21">
        <v>145</v>
      </c>
      <c r="D68" s="8">
        <v>5</v>
      </c>
      <c r="E68" s="9">
        <f>(C68+D68)/'П 1'!C67</f>
        <v>8.256673201628715</v>
      </c>
      <c r="F68" s="21">
        <v>22</v>
      </c>
      <c r="G68" s="9">
        <f t="shared" si="3"/>
        <v>0.15172413793103448</v>
      </c>
      <c r="H68" s="28">
        <f t="shared" si="4"/>
        <v>1.2527366236953912</v>
      </c>
      <c r="I68" s="8">
        <f t="shared" si="2"/>
        <v>73</v>
      </c>
    </row>
    <row r="69" spans="1:9" ht="12.75">
      <c r="A69" s="1">
        <v>60</v>
      </c>
      <c r="B69" s="2" t="s">
        <v>59</v>
      </c>
      <c r="C69" s="21">
        <v>369</v>
      </c>
      <c r="D69" s="8">
        <v>5</v>
      </c>
      <c r="E69" s="9">
        <f>(C69+D69)/'П 1'!C68</f>
        <v>6.032258064516129</v>
      </c>
      <c r="F69" s="21">
        <v>362</v>
      </c>
      <c r="G69" s="9">
        <f t="shared" si="3"/>
        <v>0.981029810298103</v>
      </c>
      <c r="H69" s="28">
        <f t="shared" si="4"/>
        <v>5.91782498470146</v>
      </c>
      <c r="I69" s="8">
        <f t="shared" si="2"/>
        <v>4</v>
      </c>
    </row>
    <row r="70" spans="1:9" ht="12.75">
      <c r="A70" s="1">
        <v>61</v>
      </c>
      <c r="B70" s="2" t="s">
        <v>60</v>
      </c>
      <c r="C70" s="21">
        <v>21</v>
      </c>
      <c r="D70" s="8">
        <v>0</v>
      </c>
      <c r="E70" s="9">
        <f>(C70+D70)/'П 1'!C69</f>
        <v>1.105263157894737</v>
      </c>
      <c r="F70" s="21">
        <v>21</v>
      </c>
      <c r="G70" s="9">
        <f t="shared" si="3"/>
        <v>1</v>
      </c>
      <c r="H70" s="28">
        <f t="shared" si="4"/>
        <v>1.105263157894737</v>
      </c>
      <c r="I70" s="8">
        <f t="shared" si="2"/>
        <v>78</v>
      </c>
    </row>
    <row r="71" spans="1:9" ht="12.75">
      <c r="A71" s="1">
        <v>62</v>
      </c>
      <c r="B71" s="2" t="s">
        <v>61</v>
      </c>
      <c r="C71" s="21">
        <v>49</v>
      </c>
      <c r="D71" s="8">
        <v>0</v>
      </c>
      <c r="E71" s="9">
        <f>(C71+D71)/'П 1'!C70</f>
        <v>1.96</v>
      </c>
      <c r="F71" s="21">
        <v>48</v>
      </c>
      <c r="G71" s="9">
        <f t="shared" si="3"/>
        <v>0.9795918367346939</v>
      </c>
      <c r="H71" s="28">
        <f t="shared" si="4"/>
        <v>1.92</v>
      </c>
      <c r="I71" s="8">
        <f t="shared" si="2"/>
        <v>65</v>
      </c>
    </row>
    <row r="72" spans="1:9" ht="12.75">
      <c r="A72" s="1">
        <v>63</v>
      </c>
      <c r="B72" s="2" t="s">
        <v>62</v>
      </c>
      <c r="C72" s="21">
        <v>193</v>
      </c>
      <c r="D72" s="8">
        <v>1</v>
      </c>
      <c r="E72" s="9">
        <f>(C72+D72)/'П 1'!C71</f>
        <v>4.7317073170731705</v>
      </c>
      <c r="F72" s="21">
        <v>187</v>
      </c>
      <c r="G72" s="9">
        <f t="shared" si="3"/>
        <v>0.9689119170984456</v>
      </c>
      <c r="H72" s="28">
        <f t="shared" si="4"/>
        <v>4.5846076077341085</v>
      </c>
      <c r="I72" s="8">
        <f t="shared" si="2"/>
        <v>15</v>
      </c>
    </row>
    <row r="73" spans="1:9" ht="12.75">
      <c r="A73" s="1">
        <v>64</v>
      </c>
      <c r="B73" s="2" t="s">
        <v>63</v>
      </c>
      <c r="C73" s="21">
        <v>37</v>
      </c>
      <c r="D73" s="8">
        <v>0</v>
      </c>
      <c r="E73" s="9">
        <f>(C73+D73)/'П 1'!C72</f>
        <v>1.48</v>
      </c>
      <c r="F73" s="21">
        <v>35</v>
      </c>
      <c r="G73" s="9">
        <f t="shared" si="3"/>
        <v>0.9459459459459459</v>
      </c>
      <c r="H73" s="28">
        <f t="shared" si="4"/>
        <v>1.4</v>
      </c>
      <c r="I73" s="8">
        <f t="shared" si="2"/>
        <v>72</v>
      </c>
    </row>
    <row r="74" spans="1:9" ht="12.75">
      <c r="A74" s="1">
        <v>65</v>
      </c>
      <c r="B74" s="2" t="s">
        <v>64</v>
      </c>
      <c r="C74" s="21">
        <v>225</v>
      </c>
      <c r="D74" s="21">
        <v>2</v>
      </c>
      <c r="E74" s="9">
        <f>(C74+D74)/'П 1'!C73</f>
        <v>4.25625</v>
      </c>
      <c r="F74" s="21">
        <v>211</v>
      </c>
      <c r="G74" s="9">
        <f aca="true" t="shared" si="5" ref="G74:G91">F74/C74</f>
        <v>0.9377777777777778</v>
      </c>
      <c r="H74" s="28">
        <f aca="true" t="shared" si="6" ref="H74:H91">E74*G74</f>
        <v>3.9914166666666664</v>
      </c>
      <c r="I74" s="8">
        <f t="shared" si="2"/>
        <v>26</v>
      </c>
    </row>
    <row r="75" spans="1:9" ht="12.75">
      <c r="A75" s="1">
        <v>66</v>
      </c>
      <c r="B75" s="2" t="s">
        <v>65</v>
      </c>
      <c r="C75" s="21">
        <v>48</v>
      </c>
      <c r="D75" s="8">
        <v>4</v>
      </c>
      <c r="E75" s="9">
        <f>(C75+D75)/'П 1'!C74</f>
        <v>1.625</v>
      </c>
      <c r="F75" s="21">
        <v>42</v>
      </c>
      <c r="G75" s="9">
        <f t="shared" si="5"/>
        <v>0.875</v>
      </c>
      <c r="H75" s="28">
        <f t="shared" si="6"/>
        <v>1.421875</v>
      </c>
      <c r="I75" s="8">
        <f aca="true" t="shared" si="7" ref="I75:I91">RANK(H75,H$10:H$91,0)</f>
        <v>71</v>
      </c>
    </row>
    <row r="76" spans="1:9" ht="12.75">
      <c r="A76" s="1">
        <v>67</v>
      </c>
      <c r="B76" s="2" t="s">
        <v>66</v>
      </c>
      <c r="C76" s="21">
        <v>130</v>
      </c>
      <c r="D76" s="8">
        <v>0</v>
      </c>
      <c r="E76" s="9">
        <f>(C76+D76)/'П 1'!C75</f>
        <v>4.0625</v>
      </c>
      <c r="F76" s="21">
        <v>128</v>
      </c>
      <c r="G76" s="9">
        <f t="shared" si="5"/>
        <v>0.9846153846153847</v>
      </c>
      <c r="H76" s="28">
        <f t="shared" si="6"/>
        <v>4</v>
      </c>
      <c r="I76" s="8">
        <f t="shared" si="7"/>
        <v>24</v>
      </c>
    </row>
    <row r="77" spans="1:9" ht="12.75">
      <c r="A77" s="1">
        <v>68</v>
      </c>
      <c r="B77" s="2" t="s">
        <v>67</v>
      </c>
      <c r="C77" s="21">
        <v>65</v>
      </c>
      <c r="D77" s="8">
        <v>0</v>
      </c>
      <c r="E77" s="9">
        <f>(C77+D77)/'П 1'!C76</f>
        <v>1.8571428571428572</v>
      </c>
      <c r="F77" s="21">
        <v>56</v>
      </c>
      <c r="G77" s="9">
        <f t="shared" si="5"/>
        <v>0.8615384615384616</v>
      </c>
      <c r="H77" s="28">
        <f t="shared" si="6"/>
        <v>1.6</v>
      </c>
      <c r="I77" s="8">
        <f t="shared" si="7"/>
        <v>70</v>
      </c>
    </row>
    <row r="78" spans="1:9" ht="12.75">
      <c r="A78" s="1">
        <v>69</v>
      </c>
      <c r="B78" s="2" t="s">
        <v>68</v>
      </c>
      <c r="C78" s="21">
        <v>13</v>
      </c>
      <c r="D78" s="8">
        <v>0</v>
      </c>
      <c r="E78" s="9">
        <f>(C78+D78)/'П 1'!C77</f>
        <v>1.1329990448901626</v>
      </c>
      <c r="F78" s="21">
        <v>8</v>
      </c>
      <c r="G78" s="9">
        <f t="shared" si="5"/>
        <v>0.6153846153846154</v>
      </c>
      <c r="H78" s="28">
        <f t="shared" si="6"/>
        <v>0.6972301814708693</v>
      </c>
      <c r="I78" s="8">
        <f t="shared" si="7"/>
        <v>79</v>
      </c>
    </row>
    <row r="79" spans="1:9" ht="12.75">
      <c r="A79" s="1">
        <v>70</v>
      </c>
      <c r="B79" s="2" t="s">
        <v>69</v>
      </c>
      <c r="C79" s="21">
        <v>190</v>
      </c>
      <c r="D79" s="8">
        <v>2</v>
      </c>
      <c r="E79" s="9">
        <f>(C79+D79)/'П 1'!C78</f>
        <v>5.485714285714286</v>
      </c>
      <c r="F79" s="21">
        <v>181</v>
      </c>
      <c r="G79" s="9">
        <f t="shared" si="5"/>
        <v>0.9526315789473684</v>
      </c>
      <c r="H79" s="28">
        <f t="shared" si="6"/>
        <v>5.2258646616541355</v>
      </c>
      <c r="I79" s="8">
        <f t="shared" si="7"/>
        <v>10</v>
      </c>
    </row>
    <row r="80" spans="1:9" ht="12.75">
      <c r="A80" s="1">
        <v>71</v>
      </c>
      <c r="B80" s="2" t="s">
        <v>70</v>
      </c>
      <c r="C80" s="21">
        <v>135</v>
      </c>
      <c r="D80" s="8">
        <v>1</v>
      </c>
      <c r="E80" s="9">
        <f>(C80+D80)/'П 1'!C79</f>
        <v>3.4871794871794872</v>
      </c>
      <c r="F80" s="21">
        <v>134</v>
      </c>
      <c r="G80" s="9">
        <f t="shared" si="5"/>
        <v>0.9925925925925926</v>
      </c>
      <c r="H80" s="28">
        <f t="shared" si="6"/>
        <v>3.4613485280151948</v>
      </c>
      <c r="I80" s="8">
        <f t="shared" si="7"/>
        <v>32</v>
      </c>
    </row>
    <row r="81" spans="1:9" ht="12.75">
      <c r="A81" s="1">
        <v>72</v>
      </c>
      <c r="B81" s="2" t="s">
        <v>71</v>
      </c>
      <c r="C81" s="21">
        <v>110</v>
      </c>
      <c r="D81" s="8">
        <v>0</v>
      </c>
      <c r="E81" s="9">
        <f>(C81+D81)/'П 1'!C80</f>
        <v>4.131455399061033</v>
      </c>
      <c r="F81" s="21">
        <v>110</v>
      </c>
      <c r="G81" s="9">
        <f t="shared" si="5"/>
        <v>1</v>
      </c>
      <c r="H81" s="28">
        <f t="shared" si="6"/>
        <v>4.131455399061033</v>
      </c>
      <c r="I81" s="8">
        <f t="shared" si="7"/>
        <v>22</v>
      </c>
    </row>
    <row r="82" spans="1:9" ht="12.75">
      <c r="A82" s="1">
        <v>73</v>
      </c>
      <c r="B82" s="2" t="s">
        <v>72</v>
      </c>
      <c r="C82" s="21">
        <v>105</v>
      </c>
      <c r="D82" s="8">
        <v>1</v>
      </c>
      <c r="E82" s="9">
        <f>(C82+D82)/'П 1'!C81</f>
        <v>2.643301222928196</v>
      </c>
      <c r="F82" s="21">
        <v>95</v>
      </c>
      <c r="G82" s="9">
        <f t="shared" si="5"/>
        <v>0.9047619047619048</v>
      </c>
      <c r="H82" s="28">
        <f t="shared" si="6"/>
        <v>2.391558249315987</v>
      </c>
      <c r="I82" s="8">
        <f t="shared" si="7"/>
        <v>52</v>
      </c>
    </row>
    <row r="83" spans="1:9" ht="12.75">
      <c r="A83" s="1">
        <v>74</v>
      </c>
      <c r="B83" s="2" t="s">
        <v>73</v>
      </c>
      <c r="C83" s="21">
        <v>71</v>
      </c>
      <c r="D83" s="8">
        <v>0</v>
      </c>
      <c r="E83" s="9">
        <f>(C83+D83)/'П 1'!C82</f>
        <v>4.032835356364768</v>
      </c>
      <c r="F83" s="21">
        <v>66</v>
      </c>
      <c r="G83" s="9">
        <f t="shared" si="5"/>
        <v>0.9295774647887324</v>
      </c>
      <c r="H83" s="28">
        <f t="shared" si="6"/>
        <v>3.7488328664799253</v>
      </c>
      <c r="I83" s="8">
        <f t="shared" si="7"/>
        <v>30</v>
      </c>
    </row>
    <row r="84" spans="1:9" ht="12.75">
      <c r="A84" s="1">
        <v>75</v>
      </c>
      <c r="B84" s="2" t="s">
        <v>74</v>
      </c>
      <c r="C84" s="21">
        <v>73</v>
      </c>
      <c r="D84" s="8">
        <v>0</v>
      </c>
      <c r="E84" s="9">
        <f>(C84+D84)/'П 1'!C83</f>
        <v>2.8276557359651915</v>
      </c>
      <c r="F84" s="21">
        <v>72</v>
      </c>
      <c r="G84" s="9">
        <f t="shared" si="5"/>
        <v>0.9863013698630136</v>
      </c>
      <c r="H84" s="28">
        <f t="shared" si="6"/>
        <v>2.7889207258834765</v>
      </c>
      <c r="I84" s="8">
        <f t="shared" si="7"/>
        <v>47</v>
      </c>
    </row>
    <row r="85" spans="1:9" ht="12.75">
      <c r="A85" s="1">
        <v>76</v>
      </c>
      <c r="B85" s="2" t="s">
        <v>75</v>
      </c>
      <c r="C85" s="21">
        <v>224</v>
      </c>
      <c r="D85" s="8">
        <v>4</v>
      </c>
      <c r="E85" s="9">
        <f>(C85+D85)/'П 1'!C84</f>
        <v>4.470588235294118</v>
      </c>
      <c r="F85" s="21">
        <v>213</v>
      </c>
      <c r="G85" s="9">
        <f t="shared" si="5"/>
        <v>0.9508928571428571</v>
      </c>
      <c r="H85" s="28">
        <f t="shared" si="6"/>
        <v>4.251050420168067</v>
      </c>
      <c r="I85" s="8">
        <f t="shared" si="7"/>
        <v>19</v>
      </c>
    </row>
    <row r="86" spans="1:9" ht="12.75">
      <c r="A86" s="1">
        <v>77</v>
      </c>
      <c r="B86" s="2" t="s">
        <v>76</v>
      </c>
      <c r="C86" s="21">
        <v>36</v>
      </c>
      <c r="D86" s="21">
        <v>0</v>
      </c>
      <c r="E86" s="9">
        <f>(C86+D86)/'П 1'!C85</f>
        <v>3</v>
      </c>
      <c r="F86" s="21">
        <v>31</v>
      </c>
      <c r="G86" s="9">
        <f t="shared" si="5"/>
        <v>0.8611111111111112</v>
      </c>
      <c r="H86" s="28">
        <f t="shared" si="6"/>
        <v>2.5833333333333335</v>
      </c>
      <c r="I86" s="8">
        <f t="shared" si="7"/>
        <v>50</v>
      </c>
    </row>
    <row r="87" spans="1:9" ht="12.75">
      <c r="A87" s="1">
        <v>78</v>
      </c>
      <c r="B87" s="2" t="s">
        <v>77</v>
      </c>
      <c r="C87" s="21">
        <v>72</v>
      </c>
      <c r="D87" s="8">
        <v>0</v>
      </c>
      <c r="E87" s="9">
        <f>(C87+D87)/'П 1'!C86</f>
        <v>3</v>
      </c>
      <c r="F87" s="21">
        <v>71</v>
      </c>
      <c r="G87" s="9">
        <f t="shared" si="5"/>
        <v>0.9861111111111112</v>
      </c>
      <c r="H87" s="28">
        <f t="shared" si="6"/>
        <v>2.9583333333333335</v>
      </c>
      <c r="I87" s="8">
        <f t="shared" si="7"/>
        <v>43</v>
      </c>
    </row>
    <row r="88" spans="1:9" ht="12.75">
      <c r="A88" s="1">
        <v>79</v>
      </c>
      <c r="B88" s="2" t="s">
        <v>78</v>
      </c>
      <c r="C88" s="21">
        <v>34</v>
      </c>
      <c r="D88" s="8">
        <v>0</v>
      </c>
      <c r="E88" s="9">
        <f>(C88+D88)/'П 1'!C87</f>
        <v>2.9632282712511944</v>
      </c>
      <c r="F88" s="21">
        <v>30</v>
      </c>
      <c r="G88" s="9">
        <f t="shared" si="5"/>
        <v>0.8823529411764706</v>
      </c>
      <c r="H88" s="28">
        <f t="shared" si="6"/>
        <v>2.6146131805157595</v>
      </c>
      <c r="I88" s="8">
        <f t="shared" si="7"/>
        <v>49</v>
      </c>
    </row>
    <row r="89" spans="1:9" ht="12.75">
      <c r="A89" s="1">
        <v>80</v>
      </c>
      <c r="B89" s="2" t="s">
        <v>79</v>
      </c>
      <c r="C89" s="21">
        <v>174</v>
      </c>
      <c r="D89" s="8">
        <v>1</v>
      </c>
      <c r="E89" s="9">
        <f>(C89+D89)/'П 1'!C88</f>
        <v>6.243890518084066</v>
      </c>
      <c r="F89" s="21">
        <v>173</v>
      </c>
      <c r="G89" s="9">
        <f t="shared" si="5"/>
        <v>0.9942528735632183</v>
      </c>
      <c r="H89" s="28">
        <f t="shared" si="6"/>
        <v>6.208006089819214</v>
      </c>
      <c r="I89" s="8">
        <f t="shared" si="7"/>
        <v>3</v>
      </c>
    </row>
    <row r="90" spans="1:9" ht="12.75">
      <c r="A90" s="1">
        <v>81</v>
      </c>
      <c r="B90" s="2" t="s">
        <v>80</v>
      </c>
      <c r="C90" s="21">
        <v>115</v>
      </c>
      <c r="D90" s="8">
        <v>2</v>
      </c>
      <c r="E90" s="9">
        <f>(C90+D90)/'П 1'!C89</f>
        <v>6.2617302052785915</v>
      </c>
      <c r="F90" s="21">
        <v>33</v>
      </c>
      <c r="G90" s="9">
        <f t="shared" si="5"/>
        <v>0.28695652173913044</v>
      </c>
      <c r="H90" s="28">
        <f t="shared" si="6"/>
        <v>1.7968443197755959</v>
      </c>
      <c r="I90" s="8">
        <f t="shared" si="7"/>
        <v>69</v>
      </c>
    </row>
    <row r="91" spans="1:9" ht="12.75">
      <c r="A91" s="1">
        <v>82</v>
      </c>
      <c r="B91" s="2" t="s">
        <v>81</v>
      </c>
      <c r="C91" s="21">
        <v>70</v>
      </c>
      <c r="D91" s="8">
        <v>1</v>
      </c>
      <c r="E91" s="9">
        <f>(C91+D91)/'П 1'!C90</f>
        <v>2.21875</v>
      </c>
      <c r="F91" s="21">
        <v>67</v>
      </c>
      <c r="G91" s="9">
        <f t="shared" si="5"/>
        <v>0.9571428571428572</v>
      </c>
      <c r="H91" s="28">
        <f t="shared" si="6"/>
        <v>2.1236607142857142</v>
      </c>
      <c r="I91" s="8">
        <f t="shared" si="7"/>
        <v>60</v>
      </c>
    </row>
  </sheetData>
  <sheetProtection/>
  <mergeCells count="1">
    <mergeCell ref="B3:R4"/>
  </mergeCells>
  <printOptions/>
  <pageMargins left="0.2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4:U93"/>
  <sheetViews>
    <sheetView zoomScalePageLayoutView="0" workbookViewId="0" topLeftCell="A3">
      <pane ySplit="9" topLeftCell="A66" activePane="bottomLeft" state="frozen"/>
      <selection pane="topLeft" activeCell="D13" sqref="D13"/>
      <selection pane="bottomLeft" activeCell="E95" sqref="E95"/>
    </sheetView>
  </sheetViews>
  <sheetFormatPr defaultColWidth="9.140625" defaultRowHeight="12.75"/>
  <cols>
    <col min="1" max="1" width="3.28125" style="0" customWidth="1"/>
    <col min="2" max="2" width="24.140625" style="0" customWidth="1"/>
    <col min="3" max="3" width="11.140625" style="0" customWidth="1"/>
    <col min="4" max="4" width="33.140625" style="0" customWidth="1"/>
    <col min="5" max="5" width="14.00390625" style="0" customWidth="1"/>
    <col min="6" max="6" width="15.28125" style="0" customWidth="1"/>
    <col min="7" max="7" width="15.140625" style="0" customWidth="1"/>
    <col min="8" max="8" width="12.421875" style="0" customWidth="1"/>
  </cols>
  <sheetData>
    <row r="4" spans="2:21" ht="21.75" customHeight="1">
      <c r="B4" s="97" t="s">
        <v>236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1" ht="18" customHeight="1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11" spans="1:10" ht="43.5" customHeight="1">
      <c r="A11" s="15"/>
      <c r="B11" s="15"/>
      <c r="C11" s="11" t="s">
        <v>105</v>
      </c>
      <c r="D11" s="12" t="s">
        <v>106</v>
      </c>
      <c r="E11" s="13" t="s">
        <v>113</v>
      </c>
      <c r="F11" s="12" t="s">
        <v>118</v>
      </c>
      <c r="G11" s="12" t="s">
        <v>119</v>
      </c>
      <c r="H11" s="14" t="s">
        <v>115</v>
      </c>
      <c r="I11" s="13" t="s">
        <v>120</v>
      </c>
      <c r="J11" s="13" t="s">
        <v>121</v>
      </c>
    </row>
    <row r="12" spans="1:10" ht="12.75">
      <c r="A12" s="5">
        <v>1</v>
      </c>
      <c r="B12" s="6" t="s">
        <v>0</v>
      </c>
      <c r="C12" s="21">
        <v>3</v>
      </c>
      <c r="D12" s="33">
        <v>0</v>
      </c>
      <c r="E12" s="22">
        <f>(C12+D12)/'П 1'!C9</f>
        <v>0.25</v>
      </c>
      <c r="F12" s="21">
        <v>1</v>
      </c>
      <c r="G12" s="21">
        <v>0</v>
      </c>
      <c r="H12" s="22">
        <f aca="true" t="shared" si="0" ref="H12:H43">G12/F12</f>
        <v>0</v>
      </c>
      <c r="I12" s="22">
        <f aca="true" t="shared" si="1" ref="I12:I43">(1.3-H12)*E12</f>
        <v>0.325</v>
      </c>
      <c r="J12" s="21">
        <f aca="true" t="shared" si="2" ref="J12:J75">RANK(I12,I$12:I$93,0)</f>
        <v>60</v>
      </c>
    </row>
    <row r="13" spans="1:10" ht="12.75">
      <c r="A13" s="1">
        <v>2</v>
      </c>
      <c r="B13" s="2" t="s">
        <v>1</v>
      </c>
      <c r="C13" s="21">
        <v>40</v>
      </c>
      <c r="D13" s="33">
        <v>22</v>
      </c>
      <c r="E13" s="22">
        <f>(C13+D13)/'П 1'!C10</f>
        <v>1.5897435897435896</v>
      </c>
      <c r="F13" s="21">
        <v>23</v>
      </c>
      <c r="G13" s="21">
        <v>1</v>
      </c>
      <c r="H13" s="22">
        <f t="shared" si="0"/>
        <v>0.043478260869565216</v>
      </c>
      <c r="I13" s="22">
        <f t="shared" si="1"/>
        <v>1.997547380156076</v>
      </c>
      <c r="J13" s="21">
        <f t="shared" si="2"/>
        <v>2</v>
      </c>
    </row>
    <row r="14" spans="1:10" ht="12.75">
      <c r="A14" s="1">
        <v>3</v>
      </c>
      <c r="B14" s="2" t="s">
        <v>2</v>
      </c>
      <c r="C14" s="21">
        <v>7</v>
      </c>
      <c r="D14" s="33">
        <v>0</v>
      </c>
      <c r="E14" s="22">
        <f>(C14+D14)/'П 1'!C11</f>
        <v>0.509090909090909</v>
      </c>
      <c r="F14" s="21">
        <v>4</v>
      </c>
      <c r="G14" s="21">
        <v>1</v>
      </c>
      <c r="H14" s="22">
        <f t="shared" si="0"/>
        <v>0.25</v>
      </c>
      <c r="I14" s="22">
        <f t="shared" si="1"/>
        <v>0.5345454545454545</v>
      </c>
      <c r="J14" s="21">
        <f t="shared" si="2"/>
        <v>42</v>
      </c>
    </row>
    <row r="15" spans="1:10" ht="12.75">
      <c r="A15" s="1">
        <v>4</v>
      </c>
      <c r="B15" s="2" t="s">
        <v>3</v>
      </c>
      <c r="C15" s="21">
        <v>3</v>
      </c>
      <c r="D15" s="33">
        <v>5</v>
      </c>
      <c r="E15" s="22">
        <f>(C15+D15)/'П 1'!C12</f>
        <v>0.3556205090731945</v>
      </c>
      <c r="F15" s="21">
        <v>6</v>
      </c>
      <c r="G15" s="21">
        <v>3</v>
      </c>
      <c r="H15" s="22">
        <f t="shared" si="0"/>
        <v>0.5</v>
      </c>
      <c r="I15" s="22">
        <f t="shared" si="1"/>
        <v>0.2844964072585556</v>
      </c>
      <c r="J15" s="21">
        <f t="shared" si="2"/>
        <v>68</v>
      </c>
    </row>
    <row r="16" spans="1:10" ht="12.75">
      <c r="A16" s="1">
        <v>5</v>
      </c>
      <c r="B16" s="2" t="s">
        <v>4</v>
      </c>
      <c r="C16" s="21">
        <v>13</v>
      </c>
      <c r="D16" s="33">
        <v>1</v>
      </c>
      <c r="E16" s="22">
        <f>(C16+D16)/'П 1'!C13</f>
        <v>0.4575573065902579</v>
      </c>
      <c r="F16" s="21">
        <v>7</v>
      </c>
      <c r="G16" s="21">
        <v>2</v>
      </c>
      <c r="H16" s="22">
        <f t="shared" si="0"/>
        <v>0.2857142857142857</v>
      </c>
      <c r="I16" s="22">
        <f t="shared" si="1"/>
        <v>0.46409383954154726</v>
      </c>
      <c r="J16" s="21">
        <f t="shared" si="2"/>
        <v>50</v>
      </c>
    </row>
    <row r="17" spans="1:10" ht="12.75">
      <c r="A17" s="1">
        <v>6</v>
      </c>
      <c r="B17" s="2" t="s">
        <v>5</v>
      </c>
      <c r="C17" s="21">
        <v>17</v>
      </c>
      <c r="D17" s="33">
        <v>0</v>
      </c>
      <c r="E17" s="22">
        <f>(C17+D17)/'П 1'!C14</f>
        <v>0.68</v>
      </c>
      <c r="F17" s="21">
        <v>12</v>
      </c>
      <c r="G17" s="21">
        <v>3</v>
      </c>
      <c r="H17" s="22">
        <f t="shared" si="0"/>
        <v>0.25</v>
      </c>
      <c r="I17" s="22">
        <f t="shared" si="1"/>
        <v>0.7140000000000001</v>
      </c>
      <c r="J17" s="21">
        <f t="shared" si="2"/>
        <v>30</v>
      </c>
    </row>
    <row r="18" spans="1:10" ht="12.75">
      <c r="A18" s="1">
        <v>7</v>
      </c>
      <c r="B18" s="2" t="s">
        <v>6</v>
      </c>
      <c r="C18" s="21">
        <v>23</v>
      </c>
      <c r="D18" s="33">
        <v>3</v>
      </c>
      <c r="E18" s="22">
        <f>(C18+D18)/'П 1'!C15</f>
        <v>0.5531914893617021</v>
      </c>
      <c r="F18" s="21">
        <v>3</v>
      </c>
      <c r="G18" s="21">
        <v>0</v>
      </c>
      <c r="H18" s="22">
        <f t="shared" si="0"/>
        <v>0</v>
      </c>
      <c r="I18" s="22">
        <f t="shared" si="1"/>
        <v>0.7191489361702128</v>
      </c>
      <c r="J18" s="21">
        <f t="shared" si="2"/>
        <v>29</v>
      </c>
    </row>
    <row r="19" spans="1:10" ht="12.75">
      <c r="A19" s="1">
        <v>8</v>
      </c>
      <c r="B19" s="2" t="s">
        <v>7</v>
      </c>
      <c r="C19" s="21">
        <v>46</v>
      </c>
      <c r="D19" s="33">
        <v>0</v>
      </c>
      <c r="E19" s="22">
        <f>(C19+D19)/'П 1'!C16</f>
        <v>1.3142857142857143</v>
      </c>
      <c r="F19" s="21">
        <v>49</v>
      </c>
      <c r="G19" s="21">
        <v>4</v>
      </c>
      <c r="H19" s="22">
        <f t="shared" si="0"/>
        <v>0.08163265306122448</v>
      </c>
      <c r="I19" s="22">
        <f t="shared" si="1"/>
        <v>1.6012827988338192</v>
      </c>
      <c r="J19" s="21">
        <f t="shared" si="2"/>
        <v>3</v>
      </c>
    </row>
    <row r="20" spans="1:10" ht="12.75">
      <c r="A20" s="1">
        <v>9</v>
      </c>
      <c r="B20" s="2" t="s">
        <v>8</v>
      </c>
      <c r="C20" s="21">
        <v>9</v>
      </c>
      <c r="D20" s="33">
        <v>2</v>
      </c>
      <c r="E20" s="22">
        <f>(C20+D20)/'П 1'!C17</f>
        <v>0.3793103448275862</v>
      </c>
      <c r="F20" s="21">
        <v>0</v>
      </c>
      <c r="G20" s="21">
        <v>0</v>
      </c>
      <c r="H20" s="22">
        <v>0</v>
      </c>
      <c r="I20" s="22">
        <f t="shared" si="1"/>
        <v>0.49310344827586206</v>
      </c>
      <c r="J20" s="21">
        <f t="shared" si="2"/>
        <v>49</v>
      </c>
    </row>
    <row r="21" spans="1:10" ht="12.75">
      <c r="A21" s="1">
        <v>10</v>
      </c>
      <c r="B21" s="2" t="s">
        <v>9</v>
      </c>
      <c r="C21" s="21">
        <v>4</v>
      </c>
      <c r="D21" s="33">
        <v>0</v>
      </c>
      <c r="E21" s="22">
        <f>(C21+D21)/'П 1'!C18</f>
        <v>0.2152439923337756</v>
      </c>
      <c r="F21" s="21">
        <v>5</v>
      </c>
      <c r="G21" s="21">
        <v>1</v>
      </c>
      <c r="H21" s="22">
        <f t="shared" si="0"/>
        <v>0.2</v>
      </c>
      <c r="I21" s="22">
        <f t="shared" si="1"/>
        <v>0.23676839156715318</v>
      </c>
      <c r="J21" s="21">
        <f t="shared" si="2"/>
        <v>72</v>
      </c>
    </row>
    <row r="22" spans="1:10" ht="12.75">
      <c r="A22" s="1">
        <v>11</v>
      </c>
      <c r="B22" s="2" t="s">
        <v>10</v>
      </c>
      <c r="C22" s="21">
        <v>6</v>
      </c>
      <c r="D22" s="33">
        <v>0</v>
      </c>
      <c r="E22" s="22">
        <f>(C22+D22)/'П 1'!C19</f>
        <v>0.21428571428571427</v>
      </c>
      <c r="F22" s="21">
        <v>4</v>
      </c>
      <c r="G22" s="21">
        <v>1</v>
      </c>
      <c r="H22" s="22">
        <f t="shared" si="0"/>
        <v>0.25</v>
      </c>
      <c r="I22" s="22">
        <f t="shared" si="1"/>
        <v>0.225</v>
      </c>
      <c r="J22" s="21">
        <f t="shared" si="2"/>
        <v>73</v>
      </c>
    </row>
    <row r="23" spans="1:10" ht="12.75">
      <c r="A23" s="1">
        <v>12</v>
      </c>
      <c r="B23" s="2" t="s">
        <v>11</v>
      </c>
      <c r="C23" s="21">
        <v>24</v>
      </c>
      <c r="D23" s="33">
        <v>5</v>
      </c>
      <c r="E23" s="22">
        <f>(C23+D23)/'П 1'!C20</f>
        <v>0.6744186046511628</v>
      </c>
      <c r="F23" s="21">
        <v>5</v>
      </c>
      <c r="G23" s="21">
        <v>0</v>
      </c>
      <c r="H23" s="22">
        <f t="shared" si="0"/>
        <v>0</v>
      </c>
      <c r="I23" s="22">
        <f t="shared" si="1"/>
        <v>0.8767441860465116</v>
      </c>
      <c r="J23" s="21">
        <f t="shared" si="2"/>
        <v>15</v>
      </c>
    </row>
    <row r="24" spans="1:10" ht="12.75">
      <c r="A24" s="1">
        <v>13</v>
      </c>
      <c r="B24" s="2" t="s">
        <v>12</v>
      </c>
      <c r="C24" s="21">
        <v>16</v>
      </c>
      <c r="D24" s="33">
        <v>4</v>
      </c>
      <c r="E24" s="22">
        <f>(C24+D24)/'П 1'!C21</f>
        <v>0.5714285714285714</v>
      </c>
      <c r="F24" s="21">
        <v>10</v>
      </c>
      <c r="G24" s="21">
        <v>3</v>
      </c>
      <c r="H24" s="22">
        <f t="shared" si="0"/>
        <v>0.3</v>
      </c>
      <c r="I24" s="22">
        <f t="shared" si="1"/>
        <v>0.5714285714285714</v>
      </c>
      <c r="J24" s="21">
        <f t="shared" si="2"/>
        <v>39</v>
      </c>
    </row>
    <row r="25" spans="1:10" ht="12.75">
      <c r="A25" s="1">
        <v>14</v>
      </c>
      <c r="B25" s="2" t="s">
        <v>13</v>
      </c>
      <c r="C25" s="21">
        <v>8</v>
      </c>
      <c r="D25" s="33">
        <v>6</v>
      </c>
      <c r="E25" s="22">
        <f>(C25+D25)/'П 1'!C22</f>
        <v>0.3684210526315789</v>
      </c>
      <c r="F25" s="21">
        <v>6</v>
      </c>
      <c r="G25" s="21">
        <v>2</v>
      </c>
      <c r="H25" s="22">
        <f t="shared" si="0"/>
        <v>0.3333333333333333</v>
      </c>
      <c r="I25" s="22">
        <f t="shared" si="1"/>
        <v>0.356140350877193</v>
      </c>
      <c r="J25" s="21">
        <f t="shared" si="2"/>
        <v>57</v>
      </c>
    </row>
    <row r="26" spans="1:10" ht="12.75">
      <c r="A26" s="1">
        <v>15</v>
      </c>
      <c r="B26" s="2" t="s">
        <v>15</v>
      </c>
      <c r="C26" s="21">
        <v>12</v>
      </c>
      <c r="D26" s="33">
        <v>9</v>
      </c>
      <c r="E26" s="22">
        <f>(C26+D26)/'П 1'!C24</f>
        <v>1.75</v>
      </c>
      <c r="F26" s="21">
        <v>10</v>
      </c>
      <c r="G26" s="21">
        <v>0</v>
      </c>
      <c r="H26" s="22">
        <f t="shared" si="0"/>
        <v>0</v>
      </c>
      <c r="I26" s="22">
        <f t="shared" si="1"/>
        <v>2.275</v>
      </c>
      <c r="J26" s="21">
        <f t="shared" si="2"/>
        <v>1</v>
      </c>
    </row>
    <row r="27" spans="1:10" ht="12.75">
      <c r="A27" s="1">
        <v>16</v>
      </c>
      <c r="B27" s="2" t="s">
        <v>14</v>
      </c>
      <c r="C27" s="21">
        <v>2</v>
      </c>
      <c r="D27" s="33">
        <v>0</v>
      </c>
      <c r="E27" s="22">
        <f>(C27+D27)/'П 1'!C23</f>
        <v>0.06060606060606061</v>
      </c>
      <c r="F27" s="21">
        <v>2</v>
      </c>
      <c r="G27" s="21">
        <v>0</v>
      </c>
      <c r="H27" s="22">
        <f t="shared" si="0"/>
        <v>0</v>
      </c>
      <c r="I27" s="22">
        <f t="shared" si="1"/>
        <v>0.0787878787878788</v>
      </c>
      <c r="J27" s="21">
        <f t="shared" si="2"/>
        <v>81</v>
      </c>
    </row>
    <row r="28" spans="1:10" ht="12.75">
      <c r="A28" s="1">
        <v>17</v>
      </c>
      <c r="B28" s="2" t="s">
        <v>16</v>
      </c>
      <c r="C28" s="21">
        <v>6</v>
      </c>
      <c r="D28" s="33">
        <v>0</v>
      </c>
      <c r="E28" s="22">
        <f>(C28+D28)/'П 1'!C25</f>
        <v>0.27883880825057294</v>
      </c>
      <c r="F28" s="21">
        <v>3</v>
      </c>
      <c r="G28" s="21">
        <v>0</v>
      </c>
      <c r="H28" s="22">
        <f t="shared" si="0"/>
        <v>0</v>
      </c>
      <c r="I28" s="22">
        <f t="shared" si="1"/>
        <v>0.3624904507257448</v>
      </c>
      <c r="J28" s="21">
        <f t="shared" si="2"/>
        <v>55</v>
      </c>
    </row>
    <row r="29" spans="1:10" ht="12.75">
      <c r="A29" s="1">
        <v>18</v>
      </c>
      <c r="B29" s="2" t="s">
        <v>17</v>
      </c>
      <c r="C29" s="21">
        <v>3</v>
      </c>
      <c r="D29" s="33">
        <v>2</v>
      </c>
      <c r="E29" s="22">
        <f>(C29+D29)/'П 1'!C26</f>
        <v>0.20833333333333334</v>
      </c>
      <c r="F29" s="21">
        <v>3</v>
      </c>
      <c r="G29" s="21">
        <v>0</v>
      </c>
      <c r="H29" s="22">
        <f t="shared" si="0"/>
        <v>0</v>
      </c>
      <c r="I29" s="22">
        <f t="shared" si="1"/>
        <v>0.27083333333333337</v>
      </c>
      <c r="J29" s="21">
        <f t="shared" si="2"/>
        <v>69</v>
      </c>
    </row>
    <row r="30" spans="1:10" ht="12.75">
      <c r="A30" s="1">
        <v>19</v>
      </c>
      <c r="B30" s="2" t="s">
        <v>18</v>
      </c>
      <c r="C30" s="21">
        <v>9</v>
      </c>
      <c r="D30" s="33">
        <v>2</v>
      </c>
      <c r="E30" s="22">
        <f>(C30+D30)/'П 1'!C27</f>
        <v>0.26154647905673895</v>
      </c>
      <c r="F30" s="21">
        <v>7</v>
      </c>
      <c r="G30" s="21">
        <v>0</v>
      </c>
      <c r="H30" s="22">
        <f t="shared" si="0"/>
        <v>0</v>
      </c>
      <c r="I30" s="22">
        <f t="shared" si="1"/>
        <v>0.34001042277376065</v>
      </c>
      <c r="J30" s="21">
        <f t="shared" si="2"/>
        <v>59</v>
      </c>
    </row>
    <row r="31" spans="1:10" ht="12.75">
      <c r="A31" s="1">
        <v>20</v>
      </c>
      <c r="B31" s="2" t="s">
        <v>19</v>
      </c>
      <c r="C31" s="21">
        <v>3</v>
      </c>
      <c r="D31" s="33">
        <v>2</v>
      </c>
      <c r="E31" s="22">
        <f>(C31+D31)/'П 1'!C28</f>
        <v>0.25</v>
      </c>
      <c r="F31" s="21">
        <v>0</v>
      </c>
      <c r="G31" s="21">
        <v>0</v>
      </c>
      <c r="H31" s="22">
        <v>0</v>
      </c>
      <c r="I31" s="22">
        <f t="shared" si="1"/>
        <v>0.325</v>
      </c>
      <c r="J31" s="21">
        <f t="shared" si="2"/>
        <v>60</v>
      </c>
    </row>
    <row r="32" spans="1:10" ht="12.75">
      <c r="A32" s="1">
        <v>21</v>
      </c>
      <c r="B32" s="2" t="s">
        <v>20</v>
      </c>
      <c r="C32" s="21">
        <v>14</v>
      </c>
      <c r="D32" s="33">
        <v>0</v>
      </c>
      <c r="E32" s="22">
        <f>(C32+D32)/'П 1'!C29</f>
        <v>0.5833333333333334</v>
      </c>
      <c r="F32" s="21">
        <v>10</v>
      </c>
      <c r="G32" s="21">
        <v>0</v>
      </c>
      <c r="H32" s="22">
        <f t="shared" si="0"/>
        <v>0</v>
      </c>
      <c r="I32" s="22">
        <f t="shared" si="1"/>
        <v>0.7583333333333334</v>
      </c>
      <c r="J32" s="21">
        <f t="shared" si="2"/>
        <v>26</v>
      </c>
    </row>
    <row r="33" spans="1:10" ht="12.75">
      <c r="A33" s="1">
        <v>22</v>
      </c>
      <c r="B33" s="2" t="s">
        <v>21</v>
      </c>
      <c r="C33" s="21">
        <v>4</v>
      </c>
      <c r="D33" s="33">
        <v>1</v>
      </c>
      <c r="E33" s="22">
        <f>(C33+D33)/'П 1'!C30</f>
        <v>0.38461538461538464</v>
      </c>
      <c r="F33" s="21">
        <v>2</v>
      </c>
      <c r="G33" s="21">
        <v>0</v>
      </c>
      <c r="H33" s="22">
        <f t="shared" si="0"/>
        <v>0</v>
      </c>
      <c r="I33" s="22">
        <f t="shared" si="1"/>
        <v>0.5</v>
      </c>
      <c r="J33" s="21">
        <f t="shared" si="2"/>
        <v>46</v>
      </c>
    </row>
    <row r="34" spans="1:10" ht="12.75">
      <c r="A34" s="1">
        <v>23</v>
      </c>
      <c r="B34" s="2" t="s">
        <v>22</v>
      </c>
      <c r="C34" s="21">
        <v>2</v>
      </c>
      <c r="D34" s="33">
        <v>0</v>
      </c>
      <c r="E34" s="22">
        <f>(C34+D34)/'П 1'!C31</f>
        <v>0.08333333333333333</v>
      </c>
      <c r="F34" s="21">
        <v>3</v>
      </c>
      <c r="G34" s="21">
        <v>1</v>
      </c>
      <c r="H34" s="22">
        <f t="shared" si="0"/>
        <v>0.3333333333333333</v>
      </c>
      <c r="I34" s="22">
        <f t="shared" si="1"/>
        <v>0.08055555555555556</v>
      </c>
      <c r="J34" s="21">
        <f t="shared" si="2"/>
        <v>80</v>
      </c>
    </row>
    <row r="35" spans="1:10" ht="12.75">
      <c r="A35" s="1">
        <v>24</v>
      </c>
      <c r="B35" s="2" t="s">
        <v>23</v>
      </c>
      <c r="C35" s="21">
        <v>3</v>
      </c>
      <c r="D35" s="33">
        <v>0</v>
      </c>
      <c r="E35" s="22">
        <f>(C35+D35)/'П 1'!C32</f>
        <v>0.16055718475073313</v>
      </c>
      <c r="F35" s="21">
        <v>1</v>
      </c>
      <c r="G35" s="21">
        <v>0</v>
      </c>
      <c r="H35" s="22">
        <f t="shared" si="0"/>
        <v>0</v>
      </c>
      <c r="I35" s="22">
        <f t="shared" si="1"/>
        <v>0.2087243401759531</v>
      </c>
      <c r="J35" s="21">
        <f t="shared" si="2"/>
        <v>75</v>
      </c>
    </row>
    <row r="36" spans="1:10" ht="12.75">
      <c r="A36" s="1">
        <v>25</v>
      </c>
      <c r="B36" s="2" t="s">
        <v>24</v>
      </c>
      <c r="C36" s="21">
        <v>8</v>
      </c>
      <c r="D36" s="33">
        <v>1</v>
      </c>
      <c r="E36" s="22">
        <f>(C36+D36)/'П 1'!C33</f>
        <v>0.5294117647058824</v>
      </c>
      <c r="F36" s="21">
        <v>13</v>
      </c>
      <c r="G36" s="21">
        <v>3</v>
      </c>
      <c r="H36" s="22">
        <f t="shared" si="0"/>
        <v>0.23076923076923078</v>
      </c>
      <c r="I36" s="22">
        <f t="shared" si="1"/>
        <v>0.5660633484162896</v>
      </c>
      <c r="J36" s="21">
        <f t="shared" si="2"/>
        <v>41</v>
      </c>
    </row>
    <row r="37" spans="1:10" ht="12.75">
      <c r="A37" s="1">
        <v>26</v>
      </c>
      <c r="B37" s="2" t="s">
        <v>25</v>
      </c>
      <c r="C37" s="21">
        <v>23</v>
      </c>
      <c r="D37" s="33">
        <v>3</v>
      </c>
      <c r="E37" s="22">
        <f>(C37+D37)/'П 1'!C34</f>
        <v>1.359598853868195</v>
      </c>
      <c r="F37" s="21">
        <v>11</v>
      </c>
      <c r="G37" s="21">
        <v>3</v>
      </c>
      <c r="H37" s="22">
        <f t="shared" si="0"/>
        <v>0.2727272727272727</v>
      </c>
      <c r="I37" s="22">
        <f t="shared" si="1"/>
        <v>1.3966788226100548</v>
      </c>
      <c r="J37" s="21">
        <f t="shared" si="2"/>
        <v>5</v>
      </c>
    </row>
    <row r="38" spans="1:10" ht="12.75">
      <c r="A38" s="1">
        <v>27</v>
      </c>
      <c r="B38" s="2" t="s">
        <v>26</v>
      </c>
      <c r="C38" s="21">
        <v>12</v>
      </c>
      <c r="D38" s="33">
        <v>3</v>
      </c>
      <c r="E38" s="22">
        <f>(C38+D38)/'П 1'!C35</f>
        <v>0.32608695652173914</v>
      </c>
      <c r="F38" s="21">
        <v>8</v>
      </c>
      <c r="G38" s="21">
        <v>2</v>
      </c>
      <c r="H38" s="22">
        <f t="shared" si="0"/>
        <v>0.25</v>
      </c>
      <c r="I38" s="22">
        <f t="shared" si="1"/>
        <v>0.3423913043478261</v>
      </c>
      <c r="J38" s="21">
        <f t="shared" si="2"/>
        <v>58</v>
      </c>
    </row>
    <row r="39" spans="1:10" ht="12.75">
      <c r="A39" s="1">
        <v>28</v>
      </c>
      <c r="B39" s="2" t="s">
        <v>27</v>
      </c>
      <c r="C39" s="21">
        <v>15</v>
      </c>
      <c r="D39" s="33">
        <v>4</v>
      </c>
      <c r="E39" s="22">
        <f>(C39+D39)/'П 1'!C36</f>
        <v>0.6551724137931034</v>
      </c>
      <c r="F39" s="21">
        <v>8</v>
      </c>
      <c r="G39" s="21">
        <v>2</v>
      </c>
      <c r="H39" s="22">
        <f t="shared" si="0"/>
        <v>0.25</v>
      </c>
      <c r="I39" s="22">
        <f t="shared" si="1"/>
        <v>0.6879310344827586</v>
      </c>
      <c r="J39" s="21">
        <f t="shared" si="2"/>
        <v>32</v>
      </c>
    </row>
    <row r="40" spans="1:10" ht="12.75">
      <c r="A40" s="1">
        <v>29</v>
      </c>
      <c r="B40" s="2" t="s">
        <v>28</v>
      </c>
      <c r="C40" s="21">
        <v>7</v>
      </c>
      <c r="D40" s="33">
        <v>0</v>
      </c>
      <c r="E40" s="22">
        <f>(C40+D40)/'П 1'!C37</f>
        <v>0.22877865329512895</v>
      </c>
      <c r="F40" s="21">
        <v>1</v>
      </c>
      <c r="G40" s="21">
        <v>1</v>
      </c>
      <c r="H40" s="22">
        <f t="shared" si="0"/>
        <v>1</v>
      </c>
      <c r="I40" s="22">
        <f t="shared" si="1"/>
        <v>0.0686335959885387</v>
      </c>
      <c r="J40" s="21">
        <f t="shared" si="2"/>
        <v>82</v>
      </c>
    </row>
    <row r="41" spans="1:10" ht="12.75">
      <c r="A41" s="1">
        <v>30</v>
      </c>
      <c r="B41" s="2" t="s">
        <v>29</v>
      </c>
      <c r="C41" s="21">
        <v>5</v>
      </c>
      <c r="D41" s="33">
        <v>1</v>
      </c>
      <c r="E41" s="22">
        <f>(C41+D41)/'П 1'!C38</f>
        <v>0.3</v>
      </c>
      <c r="F41" s="21">
        <v>2</v>
      </c>
      <c r="G41" s="21">
        <v>1</v>
      </c>
      <c r="H41" s="22">
        <f t="shared" si="0"/>
        <v>0.5</v>
      </c>
      <c r="I41" s="22">
        <f t="shared" si="1"/>
        <v>0.24</v>
      </c>
      <c r="J41" s="21">
        <f t="shared" si="2"/>
        <v>71</v>
      </c>
    </row>
    <row r="42" spans="1:10" ht="12.75">
      <c r="A42" s="1">
        <v>31</v>
      </c>
      <c r="B42" s="2" t="s">
        <v>30</v>
      </c>
      <c r="C42" s="21">
        <v>15</v>
      </c>
      <c r="D42" s="33">
        <v>3</v>
      </c>
      <c r="E42" s="22">
        <f>(C42+D42)/'П 1'!C39</f>
        <v>0.3</v>
      </c>
      <c r="F42" s="21">
        <v>15</v>
      </c>
      <c r="G42" s="21">
        <v>5</v>
      </c>
      <c r="H42" s="22">
        <f t="shared" si="0"/>
        <v>0.3333333333333333</v>
      </c>
      <c r="I42" s="22">
        <f t="shared" si="1"/>
        <v>0.29000000000000004</v>
      </c>
      <c r="J42" s="21">
        <f t="shared" si="2"/>
        <v>66</v>
      </c>
    </row>
    <row r="43" spans="1:10" ht="12.75">
      <c r="A43" s="1">
        <v>32</v>
      </c>
      <c r="B43" s="2" t="s">
        <v>31</v>
      </c>
      <c r="C43" s="21">
        <v>62</v>
      </c>
      <c r="D43" s="33">
        <v>24</v>
      </c>
      <c r="E43" s="22">
        <f>(C43+D43)/'П 1'!C40</f>
        <v>1.659003223931082</v>
      </c>
      <c r="F43" s="21">
        <v>53</v>
      </c>
      <c r="G43" s="21">
        <v>18</v>
      </c>
      <c r="H43" s="22">
        <f t="shared" si="0"/>
        <v>0.33962264150943394</v>
      </c>
      <c r="I43" s="22">
        <f t="shared" si="1"/>
        <v>1.5932691339262657</v>
      </c>
      <c r="J43" s="21">
        <f t="shared" si="2"/>
        <v>4</v>
      </c>
    </row>
    <row r="44" spans="1:10" ht="12.75">
      <c r="A44" s="1">
        <v>33</v>
      </c>
      <c r="B44" s="2" t="s">
        <v>32</v>
      </c>
      <c r="C44" s="21">
        <v>9</v>
      </c>
      <c r="D44" s="33">
        <v>1</v>
      </c>
      <c r="E44" s="22">
        <f>(C44+D44)/'П 1'!C41</f>
        <v>0.5263157894736842</v>
      </c>
      <c r="F44" s="21">
        <v>6</v>
      </c>
      <c r="G44" s="21">
        <v>2</v>
      </c>
      <c r="H44" s="22">
        <f aca="true" t="shared" si="3" ref="H44:H71">G44/F44</f>
        <v>0.3333333333333333</v>
      </c>
      <c r="I44" s="22">
        <f aca="true" t="shared" si="4" ref="I44:I75">(1.3-H44)*E44</f>
        <v>0.5087719298245614</v>
      </c>
      <c r="J44" s="21">
        <f t="shared" si="2"/>
        <v>44</v>
      </c>
    </row>
    <row r="45" spans="1:10" ht="12.75">
      <c r="A45" s="1">
        <v>34</v>
      </c>
      <c r="B45" s="2" t="s">
        <v>33</v>
      </c>
      <c r="C45" s="21">
        <v>10</v>
      </c>
      <c r="D45" s="33">
        <v>1</v>
      </c>
      <c r="E45" s="22">
        <f>(C45+D45)/'П 1'!C42</f>
        <v>0.44</v>
      </c>
      <c r="F45" s="21">
        <v>6</v>
      </c>
      <c r="G45" s="21">
        <v>1</v>
      </c>
      <c r="H45" s="22">
        <f t="shared" si="3"/>
        <v>0.16666666666666666</v>
      </c>
      <c r="I45" s="22">
        <f t="shared" si="4"/>
        <v>0.49866666666666665</v>
      </c>
      <c r="J45" s="21">
        <f t="shared" si="2"/>
        <v>48</v>
      </c>
    </row>
    <row r="46" spans="1:10" s="31" customFormat="1" ht="12.75">
      <c r="A46" s="1">
        <v>35</v>
      </c>
      <c r="B46" s="2" t="s">
        <v>34</v>
      </c>
      <c r="C46" s="21">
        <v>5</v>
      </c>
      <c r="D46" s="33">
        <v>1</v>
      </c>
      <c r="E46" s="22">
        <f>(C46+D46)/'П 1'!C43</f>
        <v>0.18532818532818532</v>
      </c>
      <c r="F46" s="21">
        <v>3</v>
      </c>
      <c r="G46" s="21">
        <v>0</v>
      </c>
      <c r="H46" s="22">
        <f t="shared" si="3"/>
        <v>0</v>
      </c>
      <c r="I46" s="22">
        <f t="shared" si="4"/>
        <v>0.24092664092664093</v>
      </c>
      <c r="J46" s="21">
        <f t="shared" si="2"/>
        <v>70</v>
      </c>
    </row>
    <row r="47" spans="1:10" ht="12.75">
      <c r="A47" s="1">
        <v>36</v>
      </c>
      <c r="B47" s="2" t="s">
        <v>35</v>
      </c>
      <c r="C47" s="21">
        <v>17</v>
      </c>
      <c r="D47" s="33">
        <v>0</v>
      </c>
      <c r="E47" s="22">
        <f>(C47+D47)/'П 1'!C44</f>
        <v>0.53125</v>
      </c>
      <c r="F47" s="21">
        <v>8</v>
      </c>
      <c r="G47" s="21">
        <v>5</v>
      </c>
      <c r="H47" s="22">
        <f t="shared" si="3"/>
        <v>0.625</v>
      </c>
      <c r="I47" s="22">
        <f t="shared" si="4"/>
        <v>0.35859375000000004</v>
      </c>
      <c r="J47" s="21">
        <f t="shared" si="2"/>
        <v>56</v>
      </c>
    </row>
    <row r="48" spans="1:10" ht="12.75">
      <c r="A48" s="1">
        <v>37</v>
      </c>
      <c r="B48" s="2" t="s">
        <v>36</v>
      </c>
      <c r="C48" s="21">
        <v>10</v>
      </c>
      <c r="D48" s="33">
        <v>1</v>
      </c>
      <c r="E48" s="22">
        <f>(C48+D48)/'П 1'!C45</f>
        <v>0.6196943972835314</v>
      </c>
      <c r="F48" s="21">
        <v>8</v>
      </c>
      <c r="G48" s="21">
        <v>3</v>
      </c>
      <c r="H48" s="22">
        <f t="shared" si="3"/>
        <v>0.375</v>
      </c>
      <c r="I48" s="22">
        <f t="shared" si="4"/>
        <v>0.5732173174872666</v>
      </c>
      <c r="J48" s="21">
        <f t="shared" si="2"/>
        <v>38</v>
      </c>
    </row>
    <row r="49" spans="1:10" ht="12.75">
      <c r="A49" s="1">
        <v>38</v>
      </c>
      <c r="B49" s="2" t="s">
        <v>37</v>
      </c>
      <c r="C49" s="21">
        <v>12</v>
      </c>
      <c r="D49" s="33">
        <v>0</v>
      </c>
      <c r="E49" s="22">
        <f>(C49+D49)/'П 1'!C46</f>
        <v>0.6666666666666666</v>
      </c>
      <c r="F49" s="21">
        <v>4</v>
      </c>
      <c r="G49" s="21">
        <v>0</v>
      </c>
      <c r="H49" s="22">
        <f t="shared" si="3"/>
        <v>0</v>
      </c>
      <c r="I49" s="22">
        <f t="shared" si="4"/>
        <v>0.8666666666666667</v>
      </c>
      <c r="J49" s="21">
        <f t="shared" si="2"/>
        <v>16</v>
      </c>
    </row>
    <row r="50" spans="1:10" ht="12.75">
      <c r="A50" s="1">
        <v>39</v>
      </c>
      <c r="B50" s="2" t="s">
        <v>38</v>
      </c>
      <c r="C50" s="21">
        <v>12</v>
      </c>
      <c r="D50" s="33">
        <v>0</v>
      </c>
      <c r="E50" s="22">
        <f>(C50+D50)/'П 1'!C47</f>
        <v>0.631578947368421</v>
      </c>
      <c r="F50" s="21">
        <v>1</v>
      </c>
      <c r="G50" s="21">
        <v>0</v>
      </c>
      <c r="H50" s="22">
        <f t="shared" si="3"/>
        <v>0</v>
      </c>
      <c r="I50" s="22">
        <f t="shared" si="4"/>
        <v>0.8210526315789474</v>
      </c>
      <c r="J50" s="21">
        <f t="shared" si="2"/>
        <v>17</v>
      </c>
    </row>
    <row r="51" spans="1:10" ht="12.75">
      <c r="A51" s="1">
        <v>40</v>
      </c>
      <c r="B51" s="2" t="s">
        <v>39</v>
      </c>
      <c r="C51" s="21">
        <v>17</v>
      </c>
      <c r="D51" s="33">
        <v>9</v>
      </c>
      <c r="E51" s="22">
        <f>(C51+D51)/'П 1'!C48</f>
        <v>0.26</v>
      </c>
      <c r="F51" s="21">
        <v>13</v>
      </c>
      <c r="G51" s="21">
        <v>1</v>
      </c>
      <c r="H51" s="22">
        <f t="shared" si="3"/>
        <v>0.07692307692307693</v>
      </c>
      <c r="I51" s="22">
        <f t="shared" si="4"/>
        <v>0.31800000000000006</v>
      </c>
      <c r="J51" s="21">
        <f t="shared" si="2"/>
        <v>63</v>
      </c>
    </row>
    <row r="52" spans="1:10" ht="12.75">
      <c r="A52" s="1">
        <v>41</v>
      </c>
      <c r="B52" s="2" t="s">
        <v>40</v>
      </c>
      <c r="C52" s="21">
        <v>25</v>
      </c>
      <c r="D52" s="33">
        <v>0</v>
      </c>
      <c r="E52" s="22">
        <f>(C52+D52)/'П 1'!C49</f>
        <v>0.43731778425655954</v>
      </c>
      <c r="F52" s="21">
        <v>10</v>
      </c>
      <c r="G52" s="21">
        <v>0</v>
      </c>
      <c r="H52" s="22">
        <f t="shared" si="3"/>
        <v>0</v>
      </c>
      <c r="I52" s="22">
        <f t="shared" si="4"/>
        <v>0.5685131195335275</v>
      </c>
      <c r="J52" s="21">
        <f t="shared" si="2"/>
        <v>40</v>
      </c>
    </row>
    <row r="53" spans="1:10" ht="12.75">
      <c r="A53" s="1">
        <v>42</v>
      </c>
      <c r="B53" s="2" t="s">
        <v>41</v>
      </c>
      <c r="C53" s="21">
        <v>2</v>
      </c>
      <c r="D53" s="33">
        <v>0</v>
      </c>
      <c r="E53" s="22">
        <f>(C53+D53)/'П 1'!C50</f>
        <v>0.06689882697947214</v>
      </c>
      <c r="F53" s="21">
        <v>1</v>
      </c>
      <c r="G53" s="21">
        <v>0</v>
      </c>
      <c r="H53" s="22">
        <f t="shared" si="3"/>
        <v>0</v>
      </c>
      <c r="I53" s="22">
        <f t="shared" si="4"/>
        <v>0.08696847507331378</v>
      </c>
      <c r="J53" s="21">
        <f t="shared" si="2"/>
        <v>79</v>
      </c>
    </row>
    <row r="54" spans="1:10" ht="12.75">
      <c r="A54" s="1">
        <v>43</v>
      </c>
      <c r="B54" s="2" t="s">
        <v>42</v>
      </c>
      <c r="C54" s="21">
        <v>1</v>
      </c>
      <c r="D54" s="33">
        <v>0</v>
      </c>
      <c r="E54" s="22">
        <f>(C54+D54)/'П 1'!C51</f>
        <v>0.08715377268385865</v>
      </c>
      <c r="F54" s="21">
        <v>0</v>
      </c>
      <c r="G54" s="21">
        <v>0</v>
      </c>
      <c r="H54" s="22">
        <v>0</v>
      </c>
      <c r="I54" s="22">
        <f t="shared" si="4"/>
        <v>0.11329990448901625</v>
      </c>
      <c r="J54" s="21">
        <f t="shared" si="2"/>
        <v>78</v>
      </c>
    </row>
    <row r="55" spans="1:10" ht="12.75">
      <c r="A55" s="1">
        <v>44</v>
      </c>
      <c r="B55" s="2" t="s">
        <v>43</v>
      </c>
      <c r="C55" s="21">
        <v>14</v>
      </c>
      <c r="D55" s="33">
        <v>7</v>
      </c>
      <c r="E55" s="22">
        <f>(C55+D55)/'П 1'!C52</f>
        <v>0.375</v>
      </c>
      <c r="F55" s="21">
        <v>7</v>
      </c>
      <c r="G55" s="21">
        <v>1</v>
      </c>
      <c r="H55" s="22">
        <f t="shared" si="3"/>
        <v>0.14285714285714285</v>
      </c>
      <c r="I55" s="22">
        <f t="shared" si="4"/>
        <v>0.43392857142857144</v>
      </c>
      <c r="J55" s="21">
        <f t="shared" si="2"/>
        <v>51</v>
      </c>
    </row>
    <row r="56" spans="1:10" ht="12.75">
      <c r="A56" s="1">
        <v>45</v>
      </c>
      <c r="B56" s="2" t="s">
        <v>44</v>
      </c>
      <c r="C56" s="21">
        <v>9</v>
      </c>
      <c r="D56" s="33">
        <v>0</v>
      </c>
      <c r="E56" s="22">
        <f>(C56+D56)/'П 1'!C53</f>
        <v>0.47368421052631576</v>
      </c>
      <c r="F56" s="21">
        <v>2</v>
      </c>
      <c r="G56" s="21">
        <v>0</v>
      </c>
      <c r="H56" s="22">
        <f t="shared" si="3"/>
        <v>0</v>
      </c>
      <c r="I56" s="22">
        <f t="shared" si="4"/>
        <v>0.6157894736842106</v>
      </c>
      <c r="J56" s="21">
        <f t="shared" si="2"/>
        <v>35</v>
      </c>
    </row>
    <row r="57" spans="1:10" ht="12.75">
      <c r="A57" s="1">
        <v>46</v>
      </c>
      <c r="B57" s="2" t="s">
        <v>45</v>
      </c>
      <c r="C57" s="21">
        <v>26</v>
      </c>
      <c r="D57" s="33">
        <v>8</v>
      </c>
      <c r="E57" s="22">
        <f>(C57+D57)/'П 1'!C54</f>
        <v>0.6666666666666666</v>
      </c>
      <c r="F57" s="21">
        <v>25</v>
      </c>
      <c r="G57" s="21">
        <v>4</v>
      </c>
      <c r="H57" s="22">
        <f t="shared" si="3"/>
        <v>0.16</v>
      </c>
      <c r="I57" s="22">
        <f t="shared" si="4"/>
        <v>0.76</v>
      </c>
      <c r="J57" s="21">
        <f t="shared" si="2"/>
        <v>25</v>
      </c>
    </row>
    <row r="58" spans="1:10" ht="12.75">
      <c r="A58" s="1">
        <v>47</v>
      </c>
      <c r="B58" s="2" t="s">
        <v>46</v>
      </c>
      <c r="C58" s="21">
        <v>13</v>
      </c>
      <c r="D58" s="33">
        <v>10</v>
      </c>
      <c r="E58" s="22">
        <f>(C58+D58)/'П 1'!C55</f>
        <v>0.5476190476190477</v>
      </c>
      <c r="F58" s="21">
        <v>13</v>
      </c>
      <c r="G58" s="21">
        <v>3</v>
      </c>
      <c r="H58" s="22">
        <f t="shared" si="3"/>
        <v>0.23076923076923078</v>
      </c>
      <c r="I58" s="22">
        <f t="shared" si="4"/>
        <v>0.5855311355311356</v>
      </c>
      <c r="J58" s="21">
        <f t="shared" si="2"/>
        <v>37</v>
      </c>
    </row>
    <row r="59" spans="1:10" ht="12.75">
      <c r="A59" s="1">
        <v>48</v>
      </c>
      <c r="B59" s="2" t="s">
        <v>47</v>
      </c>
      <c r="C59" s="21">
        <v>11</v>
      </c>
      <c r="D59" s="33">
        <v>12</v>
      </c>
      <c r="E59" s="22">
        <f>(C59+D59)/'П 1'!C56</f>
        <v>0.6052631578947368</v>
      </c>
      <c r="F59" s="21">
        <v>7</v>
      </c>
      <c r="G59" s="21">
        <v>3</v>
      </c>
      <c r="H59" s="22">
        <f t="shared" si="3"/>
        <v>0.42857142857142855</v>
      </c>
      <c r="I59" s="22">
        <f t="shared" si="4"/>
        <v>0.5274436090225564</v>
      </c>
      <c r="J59" s="21">
        <f t="shared" si="2"/>
        <v>43</v>
      </c>
    </row>
    <row r="60" spans="1:10" ht="12.75">
      <c r="A60" s="1">
        <v>49</v>
      </c>
      <c r="B60" s="2" t="s">
        <v>48</v>
      </c>
      <c r="C60" s="21">
        <v>9</v>
      </c>
      <c r="D60" s="33">
        <v>2</v>
      </c>
      <c r="E60" s="22">
        <f>(C60+D60)/'П 1'!C57</f>
        <v>0.4782608695652174</v>
      </c>
      <c r="F60" s="21">
        <v>0</v>
      </c>
      <c r="G60" s="21">
        <v>1</v>
      </c>
      <c r="H60" s="22">
        <v>0</v>
      </c>
      <c r="I60" s="22">
        <f t="shared" si="4"/>
        <v>0.6217391304347827</v>
      </c>
      <c r="J60" s="21">
        <f t="shared" si="2"/>
        <v>34</v>
      </c>
    </row>
    <row r="61" spans="1:10" ht="12.75">
      <c r="A61" s="1">
        <v>50</v>
      </c>
      <c r="B61" s="2" t="s">
        <v>49</v>
      </c>
      <c r="C61" s="21">
        <v>15</v>
      </c>
      <c r="D61" s="33">
        <v>3</v>
      </c>
      <c r="E61" s="22">
        <f>(C61+D61)/'П 1'!C58</f>
        <v>0.75</v>
      </c>
      <c r="F61" s="21">
        <v>8</v>
      </c>
      <c r="G61" s="21">
        <v>2</v>
      </c>
      <c r="H61" s="22">
        <f t="shared" si="3"/>
        <v>0.25</v>
      </c>
      <c r="I61" s="22">
        <f t="shared" si="4"/>
        <v>0.7875000000000001</v>
      </c>
      <c r="J61" s="21">
        <f t="shared" si="2"/>
        <v>22</v>
      </c>
    </row>
    <row r="62" spans="1:10" ht="12.75">
      <c r="A62" s="1">
        <v>51</v>
      </c>
      <c r="B62" s="2" t="s">
        <v>50</v>
      </c>
      <c r="C62" s="21">
        <v>27</v>
      </c>
      <c r="D62" s="33">
        <v>2</v>
      </c>
      <c r="E62" s="22">
        <f>(C62+D62)/'П 1'!C59</f>
        <v>0.6444444444444445</v>
      </c>
      <c r="F62" s="21">
        <v>15</v>
      </c>
      <c r="G62" s="21">
        <v>1</v>
      </c>
      <c r="H62" s="22">
        <f t="shared" si="3"/>
        <v>0.06666666666666667</v>
      </c>
      <c r="I62" s="22">
        <f t="shared" si="4"/>
        <v>0.7948148148148149</v>
      </c>
      <c r="J62" s="21">
        <f t="shared" si="2"/>
        <v>20</v>
      </c>
    </row>
    <row r="63" spans="1:10" ht="12.75">
      <c r="A63" s="1">
        <v>52</v>
      </c>
      <c r="B63" s="2" t="s">
        <v>51</v>
      </c>
      <c r="C63" s="21">
        <v>8</v>
      </c>
      <c r="D63" s="33">
        <v>1</v>
      </c>
      <c r="E63" s="22">
        <f>(C63+D63)/'П 1'!C60</f>
        <v>0.24214949137549757</v>
      </c>
      <c r="F63" s="21">
        <v>6</v>
      </c>
      <c r="G63" s="21">
        <v>0</v>
      </c>
      <c r="H63" s="22">
        <f t="shared" si="3"/>
        <v>0</v>
      </c>
      <c r="I63" s="22">
        <f t="shared" si="4"/>
        <v>0.31479433878814683</v>
      </c>
      <c r="J63" s="21">
        <f t="shared" si="2"/>
        <v>64</v>
      </c>
    </row>
    <row r="64" spans="1:10" ht="12.75">
      <c r="A64" s="1">
        <v>53</v>
      </c>
      <c r="B64" s="2" t="s">
        <v>52</v>
      </c>
      <c r="C64" s="21">
        <v>3</v>
      </c>
      <c r="D64" s="33">
        <v>1</v>
      </c>
      <c r="E64" s="22">
        <f>(C64+D64)/'П 1'!C61</f>
        <v>0.2222222222222222</v>
      </c>
      <c r="F64" s="21">
        <v>1</v>
      </c>
      <c r="G64" s="21">
        <v>0</v>
      </c>
      <c r="H64" s="22">
        <f t="shared" si="3"/>
        <v>0</v>
      </c>
      <c r="I64" s="22">
        <f t="shared" si="4"/>
        <v>0.28888888888888886</v>
      </c>
      <c r="J64" s="21">
        <f t="shared" si="2"/>
        <v>67</v>
      </c>
    </row>
    <row r="65" spans="1:10" ht="12.75">
      <c r="A65" s="1">
        <v>54</v>
      </c>
      <c r="B65" s="2" t="s">
        <v>53</v>
      </c>
      <c r="C65" s="21">
        <v>76</v>
      </c>
      <c r="D65" s="33">
        <v>0</v>
      </c>
      <c r="E65" s="22">
        <f>(C65+D65)/'П 1'!C62</f>
        <v>1.3103448275862069</v>
      </c>
      <c r="F65" s="21">
        <v>33</v>
      </c>
      <c r="G65" s="21">
        <v>8</v>
      </c>
      <c r="H65" s="22">
        <f t="shared" si="3"/>
        <v>0.24242424242424243</v>
      </c>
      <c r="I65" s="22">
        <f t="shared" si="4"/>
        <v>1.385788923719958</v>
      </c>
      <c r="J65" s="21">
        <f t="shared" si="2"/>
        <v>7</v>
      </c>
    </row>
    <row r="66" spans="1:10" ht="12.75">
      <c r="A66" s="1">
        <v>55</v>
      </c>
      <c r="B66" s="2" t="s">
        <v>54</v>
      </c>
      <c r="C66" s="21">
        <v>2</v>
      </c>
      <c r="D66" s="33">
        <v>1</v>
      </c>
      <c r="E66" s="22">
        <f>(C66+D66)/'П 1'!C63</f>
        <v>0.125</v>
      </c>
      <c r="F66" s="21">
        <v>3</v>
      </c>
      <c r="G66" s="21">
        <v>0</v>
      </c>
      <c r="H66" s="22">
        <f t="shared" si="3"/>
        <v>0</v>
      </c>
      <c r="I66" s="22">
        <f t="shared" si="4"/>
        <v>0.1625</v>
      </c>
      <c r="J66" s="21">
        <f t="shared" si="2"/>
        <v>76</v>
      </c>
    </row>
    <row r="67" spans="1:10" ht="12.75">
      <c r="A67" s="1">
        <v>56</v>
      </c>
      <c r="B67" s="2" t="s">
        <v>55</v>
      </c>
      <c r="C67" s="21">
        <v>23</v>
      </c>
      <c r="D67" s="33">
        <v>5</v>
      </c>
      <c r="E67" s="22">
        <f>(C67+D67)/'П 1'!C64</f>
        <v>0.56</v>
      </c>
      <c r="F67" s="21">
        <v>13</v>
      </c>
      <c r="G67" s="21">
        <v>3</v>
      </c>
      <c r="H67" s="22">
        <f t="shared" si="3"/>
        <v>0.23076923076923078</v>
      </c>
      <c r="I67" s="22">
        <f t="shared" si="4"/>
        <v>0.5987692307692308</v>
      </c>
      <c r="J67" s="21">
        <f t="shared" si="2"/>
        <v>36</v>
      </c>
    </row>
    <row r="68" spans="1:10" ht="12.75">
      <c r="A68" s="1">
        <v>57</v>
      </c>
      <c r="B68" s="2" t="s">
        <v>56</v>
      </c>
      <c r="C68" s="21">
        <v>17</v>
      </c>
      <c r="D68" s="33">
        <v>21</v>
      </c>
      <c r="E68" s="22">
        <f>(C68+D68)/'П 1'!C65</f>
        <v>0.4318181818181818</v>
      </c>
      <c r="F68" s="21">
        <v>10</v>
      </c>
      <c r="G68" s="21">
        <v>3</v>
      </c>
      <c r="H68" s="22">
        <f t="shared" si="3"/>
        <v>0.3</v>
      </c>
      <c r="I68" s="22">
        <f t="shared" si="4"/>
        <v>0.4318181818181818</v>
      </c>
      <c r="J68" s="21">
        <f t="shared" si="2"/>
        <v>52</v>
      </c>
    </row>
    <row r="69" spans="1:10" ht="12.75">
      <c r="A69" s="1">
        <v>58</v>
      </c>
      <c r="B69" s="2" t="s">
        <v>57</v>
      </c>
      <c r="C69" s="21">
        <v>19</v>
      </c>
      <c r="D69" s="33">
        <v>3</v>
      </c>
      <c r="E69" s="22">
        <f>(C69+D69)/'П 1'!C66</f>
        <v>0.5641025641025641</v>
      </c>
      <c r="F69" s="21">
        <v>5</v>
      </c>
      <c r="G69" s="21">
        <v>0</v>
      </c>
      <c r="H69" s="22">
        <f t="shared" si="3"/>
        <v>0</v>
      </c>
      <c r="I69" s="22">
        <f t="shared" si="4"/>
        <v>0.7333333333333334</v>
      </c>
      <c r="J69" s="21">
        <f t="shared" si="2"/>
        <v>28</v>
      </c>
    </row>
    <row r="70" spans="1:10" ht="12.75">
      <c r="A70" s="1">
        <v>59</v>
      </c>
      <c r="B70" s="2" t="s">
        <v>58</v>
      </c>
      <c r="C70" s="21">
        <v>7</v>
      </c>
      <c r="D70" s="33">
        <v>0</v>
      </c>
      <c r="E70" s="22">
        <f>(C70+D70)/'П 1'!C67</f>
        <v>0.38531141607600666</v>
      </c>
      <c r="F70" s="21">
        <v>3</v>
      </c>
      <c r="G70" s="21">
        <v>0</v>
      </c>
      <c r="H70" s="22">
        <f t="shared" si="3"/>
        <v>0</v>
      </c>
      <c r="I70" s="22">
        <f t="shared" si="4"/>
        <v>0.5009048408988087</v>
      </c>
      <c r="J70" s="21">
        <f t="shared" si="2"/>
        <v>45</v>
      </c>
    </row>
    <row r="71" spans="1:10" ht="12.75">
      <c r="A71" s="1">
        <v>60</v>
      </c>
      <c r="B71" s="2" t="s">
        <v>59</v>
      </c>
      <c r="C71" s="21">
        <v>35</v>
      </c>
      <c r="D71" s="33">
        <v>14</v>
      </c>
      <c r="E71" s="22">
        <f>(C71+D71)/'П 1'!C68</f>
        <v>0.7903225806451613</v>
      </c>
      <c r="F71" s="21">
        <v>29</v>
      </c>
      <c r="G71" s="21">
        <v>3</v>
      </c>
      <c r="H71" s="22">
        <f t="shared" si="3"/>
        <v>0.10344827586206896</v>
      </c>
      <c r="I71" s="22">
        <f t="shared" si="4"/>
        <v>0.9456618464961067</v>
      </c>
      <c r="J71" s="21">
        <f t="shared" si="2"/>
        <v>13</v>
      </c>
    </row>
    <row r="72" spans="1:10" ht="12.75">
      <c r="A72" s="1">
        <v>61</v>
      </c>
      <c r="B72" s="2" t="s">
        <v>60</v>
      </c>
      <c r="C72" s="21">
        <v>4</v>
      </c>
      <c r="D72" s="33">
        <v>2</v>
      </c>
      <c r="E72" s="22">
        <f>(C72+D72)/'П 1'!C69</f>
        <v>0.3157894736842105</v>
      </c>
      <c r="F72" s="21">
        <v>0</v>
      </c>
      <c r="G72" s="21">
        <v>0</v>
      </c>
      <c r="H72" s="22">
        <v>0</v>
      </c>
      <c r="I72" s="22">
        <f t="shared" si="4"/>
        <v>0.4105263157894737</v>
      </c>
      <c r="J72" s="21">
        <f t="shared" si="2"/>
        <v>53</v>
      </c>
    </row>
    <row r="73" spans="1:10" ht="12.75">
      <c r="A73" s="1">
        <v>62</v>
      </c>
      <c r="B73" s="2" t="s">
        <v>61</v>
      </c>
      <c r="C73" s="21">
        <v>15</v>
      </c>
      <c r="D73" s="33">
        <v>0</v>
      </c>
      <c r="E73" s="22">
        <f>(C73+D73)/'П 1'!C70</f>
        <v>0.6</v>
      </c>
      <c r="F73" s="21">
        <v>5</v>
      </c>
      <c r="G73" s="21">
        <v>0</v>
      </c>
      <c r="H73" s="22">
        <f aca="true" t="shared" si="5" ref="H73:H93">G73/F73</f>
        <v>0</v>
      </c>
      <c r="I73" s="22">
        <f t="shared" si="4"/>
        <v>0.78</v>
      </c>
      <c r="J73" s="21">
        <f t="shared" si="2"/>
        <v>23</v>
      </c>
    </row>
    <row r="74" spans="1:10" ht="12.75">
      <c r="A74" s="1">
        <v>63</v>
      </c>
      <c r="B74" s="2" t="s">
        <v>62</v>
      </c>
      <c r="C74" s="21">
        <v>17</v>
      </c>
      <c r="D74" s="33">
        <v>8</v>
      </c>
      <c r="E74" s="22">
        <f>(C74+D74)/'П 1'!C71</f>
        <v>0.6097560975609756</v>
      </c>
      <c r="F74" s="21">
        <v>16</v>
      </c>
      <c r="G74" s="21">
        <v>1</v>
      </c>
      <c r="H74" s="22">
        <f t="shared" si="5"/>
        <v>0.0625</v>
      </c>
      <c r="I74" s="22">
        <f t="shared" si="4"/>
        <v>0.7545731707317074</v>
      </c>
      <c r="J74" s="21">
        <f t="shared" si="2"/>
        <v>27</v>
      </c>
    </row>
    <row r="75" spans="1:10" ht="12.75">
      <c r="A75" s="1">
        <v>64</v>
      </c>
      <c r="B75" s="2" t="s">
        <v>63</v>
      </c>
      <c r="C75" s="21">
        <v>3</v>
      </c>
      <c r="D75" s="33">
        <v>3</v>
      </c>
      <c r="E75" s="22">
        <f>(C75+D75)/'П 1'!C72</f>
        <v>0.24</v>
      </c>
      <c r="F75" s="21">
        <v>2</v>
      </c>
      <c r="G75" s="21">
        <v>0</v>
      </c>
      <c r="H75" s="22">
        <f t="shared" si="5"/>
        <v>0</v>
      </c>
      <c r="I75" s="22">
        <f t="shared" si="4"/>
        <v>0.312</v>
      </c>
      <c r="J75" s="21">
        <f t="shared" si="2"/>
        <v>65</v>
      </c>
    </row>
    <row r="76" spans="1:10" ht="12.75">
      <c r="A76" s="1">
        <v>65</v>
      </c>
      <c r="B76" s="2" t="s">
        <v>64</v>
      </c>
      <c r="C76" s="21">
        <v>32</v>
      </c>
      <c r="D76" s="33">
        <v>4</v>
      </c>
      <c r="E76" s="22">
        <f>(C76+D76)/'П 1'!C73</f>
        <v>0.6749999999999999</v>
      </c>
      <c r="F76" s="21">
        <v>10</v>
      </c>
      <c r="G76" s="21">
        <v>1</v>
      </c>
      <c r="H76" s="22">
        <f t="shared" si="5"/>
        <v>0.1</v>
      </c>
      <c r="I76" s="22">
        <f aca="true" t="shared" si="6" ref="I76:I93">(1.3-H76)*E76</f>
        <v>0.8099999999999999</v>
      </c>
      <c r="J76" s="21">
        <f aca="true" t="shared" si="7" ref="J76:J93">RANK(I76,I$12:I$93,0)</f>
        <v>19</v>
      </c>
    </row>
    <row r="77" spans="1:10" ht="12.75">
      <c r="A77" s="1">
        <v>66</v>
      </c>
      <c r="B77" s="2" t="s">
        <v>65</v>
      </c>
      <c r="C77" s="21">
        <v>7</v>
      </c>
      <c r="D77" s="33">
        <v>3</v>
      </c>
      <c r="E77" s="22">
        <f>(C77+D77)/'П 1'!C74</f>
        <v>0.3125</v>
      </c>
      <c r="F77" s="21">
        <v>2</v>
      </c>
      <c r="G77" s="21">
        <v>0</v>
      </c>
      <c r="H77" s="22">
        <f t="shared" si="5"/>
        <v>0</v>
      </c>
      <c r="I77" s="22">
        <f t="shared" si="6"/>
        <v>0.40625</v>
      </c>
      <c r="J77" s="21">
        <f t="shared" si="7"/>
        <v>54</v>
      </c>
    </row>
    <row r="78" spans="1:10" ht="12.75">
      <c r="A78" s="1">
        <v>67</v>
      </c>
      <c r="B78" s="2" t="s">
        <v>66</v>
      </c>
      <c r="C78" s="21">
        <v>22</v>
      </c>
      <c r="D78" s="33">
        <v>1</v>
      </c>
      <c r="E78" s="22">
        <f>(C78+D78)/'П 1'!C75</f>
        <v>0.71875</v>
      </c>
      <c r="F78" s="21">
        <v>5</v>
      </c>
      <c r="G78" s="21">
        <v>1</v>
      </c>
      <c r="H78" s="22">
        <f t="shared" si="5"/>
        <v>0.2</v>
      </c>
      <c r="I78" s="22">
        <f t="shared" si="6"/>
        <v>0.790625</v>
      </c>
      <c r="J78" s="21">
        <f t="shared" si="7"/>
        <v>21</v>
      </c>
    </row>
    <row r="79" spans="1:10" ht="12.75">
      <c r="A79" s="1">
        <v>68</v>
      </c>
      <c r="B79" s="2" t="s">
        <v>67</v>
      </c>
      <c r="C79" s="21">
        <v>22</v>
      </c>
      <c r="D79" s="33">
        <v>0</v>
      </c>
      <c r="E79" s="22">
        <f>(C79+D79)/'П 1'!C76</f>
        <v>0.6285714285714286</v>
      </c>
      <c r="F79" s="21">
        <v>4</v>
      </c>
      <c r="G79" s="21">
        <v>1</v>
      </c>
      <c r="H79" s="22">
        <f t="shared" si="5"/>
        <v>0.25</v>
      </c>
      <c r="I79" s="22">
        <f t="shared" si="6"/>
        <v>0.66</v>
      </c>
      <c r="J79" s="21">
        <f t="shared" si="7"/>
        <v>33</v>
      </c>
    </row>
    <row r="80" spans="1:10" ht="12.75">
      <c r="A80" s="1">
        <v>69</v>
      </c>
      <c r="B80" s="2" t="s">
        <v>68</v>
      </c>
      <c r="C80" s="21">
        <v>9</v>
      </c>
      <c r="D80" s="33">
        <v>1</v>
      </c>
      <c r="E80" s="22">
        <f>(C80+D80)/'П 1'!C77</f>
        <v>0.8715377268385865</v>
      </c>
      <c r="F80" s="21">
        <v>4</v>
      </c>
      <c r="G80" s="21">
        <v>0</v>
      </c>
      <c r="H80" s="22">
        <f t="shared" si="5"/>
        <v>0</v>
      </c>
      <c r="I80" s="22">
        <f t="shared" si="6"/>
        <v>1.1329990448901626</v>
      </c>
      <c r="J80" s="21">
        <f t="shared" si="7"/>
        <v>10</v>
      </c>
    </row>
    <row r="81" spans="1:10" ht="12.75">
      <c r="A81" s="1">
        <v>70</v>
      </c>
      <c r="B81" s="2" t="s">
        <v>69</v>
      </c>
      <c r="C81" s="21">
        <v>13</v>
      </c>
      <c r="D81" s="33">
        <v>7</v>
      </c>
      <c r="E81" s="22">
        <f>(C81+D81)/'П 1'!C78</f>
        <v>0.5714285714285714</v>
      </c>
      <c r="F81" s="21">
        <v>11</v>
      </c>
      <c r="G81" s="21">
        <v>1</v>
      </c>
      <c r="H81" s="22">
        <f t="shared" si="5"/>
        <v>0.09090909090909091</v>
      </c>
      <c r="I81" s="22">
        <f t="shared" si="6"/>
        <v>0.6909090909090909</v>
      </c>
      <c r="J81" s="21">
        <f t="shared" si="7"/>
        <v>31</v>
      </c>
    </row>
    <row r="82" spans="1:10" ht="12.75">
      <c r="A82" s="1">
        <v>71</v>
      </c>
      <c r="B82" s="2" t="s">
        <v>70</v>
      </c>
      <c r="C82" s="21">
        <v>15</v>
      </c>
      <c r="D82" s="33">
        <v>0</v>
      </c>
      <c r="E82" s="22">
        <f>(C82+D82)/'П 1'!C79</f>
        <v>0.38461538461538464</v>
      </c>
      <c r="F82" s="21">
        <v>12</v>
      </c>
      <c r="G82" s="21">
        <v>0</v>
      </c>
      <c r="H82" s="22">
        <f t="shared" si="5"/>
        <v>0</v>
      </c>
      <c r="I82" s="22">
        <f t="shared" si="6"/>
        <v>0.5</v>
      </c>
      <c r="J82" s="21">
        <f t="shared" si="7"/>
        <v>46</v>
      </c>
    </row>
    <row r="83" spans="1:10" ht="12.75">
      <c r="A83" s="1">
        <v>72</v>
      </c>
      <c r="B83" s="2" t="s">
        <v>71</v>
      </c>
      <c r="C83" s="21">
        <v>17</v>
      </c>
      <c r="D83" s="33">
        <v>0</v>
      </c>
      <c r="E83" s="22">
        <f>(C83+D83)/'П 1'!C80</f>
        <v>0.6384976525821596</v>
      </c>
      <c r="F83" s="21">
        <v>10</v>
      </c>
      <c r="G83" s="21">
        <v>1</v>
      </c>
      <c r="H83" s="22">
        <f t="shared" si="5"/>
        <v>0.1</v>
      </c>
      <c r="I83" s="22">
        <f t="shared" si="6"/>
        <v>0.7661971830985915</v>
      </c>
      <c r="J83" s="21">
        <f t="shared" si="7"/>
        <v>24</v>
      </c>
    </row>
    <row r="84" spans="1:10" ht="12.75">
      <c r="A84" s="1">
        <v>73</v>
      </c>
      <c r="B84" s="2" t="s">
        <v>72</v>
      </c>
      <c r="C84" s="21">
        <v>37</v>
      </c>
      <c r="D84" s="33">
        <v>1</v>
      </c>
      <c r="E84" s="22">
        <f>(C84+D84)/'П 1'!C81</f>
        <v>0.9475985516157683</v>
      </c>
      <c r="F84" s="21">
        <v>26</v>
      </c>
      <c r="G84" s="21">
        <v>3</v>
      </c>
      <c r="H84" s="22">
        <f t="shared" si="5"/>
        <v>0.11538461538461539</v>
      </c>
      <c r="I84" s="22">
        <f t="shared" si="6"/>
        <v>1.1225398226832948</v>
      </c>
      <c r="J84" s="21">
        <f t="shared" si="7"/>
        <v>11</v>
      </c>
    </row>
    <row r="85" spans="1:10" ht="12.75">
      <c r="A85" s="1">
        <v>74</v>
      </c>
      <c r="B85" s="2" t="s">
        <v>73</v>
      </c>
      <c r="C85" s="21">
        <v>9</v>
      </c>
      <c r="D85" s="33">
        <v>0</v>
      </c>
      <c r="E85" s="22">
        <f>(C85+D85)/'П 1'!C82</f>
        <v>0.511204481792717</v>
      </c>
      <c r="F85" s="21">
        <v>2</v>
      </c>
      <c r="G85" s="21">
        <v>2</v>
      </c>
      <c r="H85" s="22">
        <f t="shared" si="5"/>
        <v>1</v>
      </c>
      <c r="I85" s="22">
        <f t="shared" si="6"/>
        <v>0.15336134453781514</v>
      </c>
      <c r="J85" s="21">
        <f t="shared" si="7"/>
        <v>77</v>
      </c>
    </row>
    <row r="86" spans="1:10" ht="12.75">
      <c r="A86" s="1">
        <v>75</v>
      </c>
      <c r="B86" s="2" t="s">
        <v>74</v>
      </c>
      <c r="C86" s="21">
        <v>18</v>
      </c>
      <c r="D86" s="33">
        <v>11</v>
      </c>
      <c r="E86" s="22">
        <f>(C86+D86)/'П 1'!C83</f>
        <v>1.1233152923697336</v>
      </c>
      <c r="F86" s="21">
        <v>17</v>
      </c>
      <c r="G86" s="21">
        <v>2</v>
      </c>
      <c r="H86" s="22">
        <f t="shared" si="5"/>
        <v>0.11764705882352941</v>
      </c>
      <c r="I86" s="22">
        <f t="shared" si="6"/>
        <v>1.3281551398018616</v>
      </c>
      <c r="J86" s="21">
        <f t="shared" si="7"/>
        <v>8</v>
      </c>
    </row>
    <row r="87" spans="1:10" ht="12.75">
      <c r="A87" s="1">
        <v>76</v>
      </c>
      <c r="B87" s="2" t="s">
        <v>75</v>
      </c>
      <c r="C87" s="21">
        <v>37</v>
      </c>
      <c r="D87" s="33">
        <v>2</v>
      </c>
      <c r="E87" s="22">
        <f>(C87+D87)/'П 1'!C84</f>
        <v>0.7647058823529411</v>
      </c>
      <c r="F87" s="21">
        <v>24</v>
      </c>
      <c r="G87" s="21">
        <v>1</v>
      </c>
      <c r="H87" s="22">
        <f t="shared" si="5"/>
        <v>0.041666666666666664</v>
      </c>
      <c r="I87" s="22">
        <f t="shared" si="6"/>
        <v>0.9622549019607842</v>
      </c>
      <c r="J87" s="21">
        <f t="shared" si="7"/>
        <v>12</v>
      </c>
    </row>
    <row r="88" spans="1:10" ht="12.75">
      <c r="A88" s="1">
        <v>77</v>
      </c>
      <c r="B88" s="2" t="s">
        <v>76</v>
      </c>
      <c r="C88" s="21">
        <v>2</v>
      </c>
      <c r="D88" s="33">
        <v>0</v>
      </c>
      <c r="E88" s="22">
        <f>(C88+D88)/'П 1'!C85</f>
        <v>0.16666666666666666</v>
      </c>
      <c r="F88" s="21">
        <v>1</v>
      </c>
      <c r="G88" s="21">
        <v>0</v>
      </c>
      <c r="H88" s="22">
        <f t="shared" si="5"/>
        <v>0</v>
      </c>
      <c r="I88" s="22">
        <f t="shared" si="6"/>
        <v>0.21666666666666667</v>
      </c>
      <c r="J88" s="21">
        <f t="shared" si="7"/>
        <v>74</v>
      </c>
    </row>
    <row r="89" spans="1:10" ht="12.75">
      <c r="A89" s="1">
        <v>78</v>
      </c>
      <c r="B89" s="2" t="s">
        <v>77</v>
      </c>
      <c r="C89" s="21">
        <v>13</v>
      </c>
      <c r="D89" s="33">
        <v>2</v>
      </c>
      <c r="E89" s="22">
        <f>(C89+D89)/'П 1'!C86</f>
        <v>0.625</v>
      </c>
      <c r="F89" s="21">
        <v>8</v>
      </c>
      <c r="G89" s="21">
        <v>0</v>
      </c>
      <c r="H89" s="22">
        <f t="shared" si="5"/>
        <v>0</v>
      </c>
      <c r="I89" s="22">
        <f t="shared" si="6"/>
        <v>0.8125</v>
      </c>
      <c r="J89" s="21">
        <f t="shared" si="7"/>
        <v>18</v>
      </c>
    </row>
    <row r="90" spans="1:10" ht="12.75">
      <c r="A90" s="1">
        <v>79</v>
      </c>
      <c r="B90" s="2" t="s">
        <v>78</v>
      </c>
      <c r="C90" s="21">
        <v>8</v>
      </c>
      <c r="D90" s="33">
        <v>0</v>
      </c>
      <c r="E90" s="22">
        <f>(C90+D90)/'П 1'!C87</f>
        <v>0.6972301814708692</v>
      </c>
      <c r="F90" s="21">
        <v>2</v>
      </c>
      <c r="G90" s="21">
        <v>0</v>
      </c>
      <c r="H90" s="22">
        <f t="shared" si="5"/>
        <v>0</v>
      </c>
      <c r="I90" s="22">
        <f t="shared" si="6"/>
        <v>0.90639923591213</v>
      </c>
      <c r="J90" s="21">
        <f t="shared" si="7"/>
        <v>14</v>
      </c>
    </row>
    <row r="91" spans="1:10" ht="12.75">
      <c r="A91" s="1">
        <v>80</v>
      </c>
      <c r="B91" s="2" t="s">
        <v>79</v>
      </c>
      <c r="C91" s="21">
        <v>7</v>
      </c>
      <c r="D91" s="33">
        <v>0</v>
      </c>
      <c r="E91" s="22">
        <f>(C91+D91)/'П 1'!C88</f>
        <v>0.24975562072336263</v>
      </c>
      <c r="F91" s="21">
        <v>1</v>
      </c>
      <c r="G91" s="21">
        <v>0</v>
      </c>
      <c r="H91" s="22">
        <f t="shared" si="5"/>
        <v>0</v>
      </c>
      <c r="I91" s="22">
        <f t="shared" si="6"/>
        <v>0.3246823069403714</v>
      </c>
      <c r="J91" s="21">
        <f t="shared" si="7"/>
        <v>62</v>
      </c>
    </row>
    <row r="92" spans="1:10" ht="12.75">
      <c r="A92" s="1">
        <v>81</v>
      </c>
      <c r="B92" s="2" t="s">
        <v>80</v>
      </c>
      <c r="C92" s="21">
        <v>15</v>
      </c>
      <c r="D92" s="33">
        <v>3</v>
      </c>
      <c r="E92" s="22">
        <f>(C92+D92)/'П 1'!C89</f>
        <v>0.9633431085043987</v>
      </c>
      <c r="F92" s="21">
        <v>1</v>
      </c>
      <c r="G92" s="21">
        <v>0</v>
      </c>
      <c r="H92" s="22">
        <f t="shared" si="5"/>
        <v>0</v>
      </c>
      <c r="I92" s="22">
        <f t="shared" si="6"/>
        <v>1.2523460410557183</v>
      </c>
      <c r="J92" s="21">
        <f t="shared" si="7"/>
        <v>9</v>
      </c>
    </row>
    <row r="93" spans="1:10" ht="12.75">
      <c r="A93" s="1">
        <v>82</v>
      </c>
      <c r="B93" s="2" t="s">
        <v>81</v>
      </c>
      <c r="C93" s="21">
        <v>39</v>
      </c>
      <c r="D93" s="33">
        <v>7</v>
      </c>
      <c r="E93" s="22">
        <f>(C93+D93)/'П 1'!C90</f>
        <v>1.4375</v>
      </c>
      <c r="F93" s="21">
        <v>24</v>
      </c>
      <c r="G93" s="21">
        <v>8</v>
      </c>
      <c r="H93" s="22">
        <f t="shared" si="5"/>
        <v>0.3333333333333333</v>
      </c>
      <c r="I93" s="22">
        <f t="shared" si="6"/>
        <v>1.3895833333333334</v>
      </c>
      <c r="J93" s="21">
        <f t="shared" si="7"/>
        <v>6</v>
      </c>
    </row>
  </sheetData>
  <sheetProtection/>
  <mergeCells count="1">
    <mergeCell ref="B4:U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4:S92"/>
  <sheetViews>
    <sheetView zoomScalePageLayoutView="0" workbookViewId="0" topLeftCell="A1">
      <pane ySplit="10" topLeftCell="A66" activePane="bottomLeft" state="frozen"/>
      <selection pane="topLeft" activeCell="D13" sqref="D13"/>
      <selection pane="bottomLeft" activeCell="J94" sqref="J94"/>
    </sheetView>
  </sheetViews>
  <sheetFormatPr defaultColWidth="9.140625" defaultRowHeight="12.75"/>
  <cols>
    <col min="1" max="1" width="3.7109375" style="0" customWidth="1"/>
    <col min="2" max="2" width="25.57421875" style="0" customWidth="1"/>
    <col min="3" max="3" width="11.7109375" style="0" customWidth="1"/>
    <col min="4" max="4" width="33.8515625" style="0" customWidth="1"/>
    <col min="5" max="5" width="11.00390625" style="0" customWidth="1"/>
    <col min="6" max="6" width="13.421875" style="0" customWidth="1"/>
    <col min="7" max="7" width="13.7109375" style="0" customWidth="1"/>
    <col min="8" max="8" width="10.7109375" style="0" customWidth="1"/>
  </cols>
  <sheetData>
    <row r="4" spans="2:19" ht="19.5" customHeight="1">
      <c r="B4" s="97" t="s">
        <v>87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2:19" ht="17.25" customHeight="1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9" spans="3:9" ht="12.75">
      <c r="C9" t="s">
        <v>261</v>
      </c>
      <c r="D9" t="s">
        <v>261</v>
      </c>
      <c r="E9" t="s">
        <v>261</v>
      </c>
      <c r="F9" t="s">
        <v>261</v>
      </c>
      <c r="G9" t="s">
        <v>261</v>
      </c>
      <c r="H9" t="s">
        <v>261</v>
      </c>
      <c r="I9" t="s">
        <v>261</v>
      </c>
    </row>
    <row r="10" spans="1:10" ht="43.5" customHeight="1">
      <c r="A10" s="15"/>
      <c r="B10" s="15"/>
      <c r="C10" s="11" t="s">
        <v>105</v>
      </c>
      <c r="D10" s="12" t="s">
        <v>106</v>
      </c>
      <c r="E10" s="13" t="s">
        <v>113</v>
      </c>
      <c r="F10" s="12" t="s">
        <v>118</v>
      </c>
      <c r="G10" s="12" t="s">
        <v>119</v>
      </c>
      <c r="H10" s="14" t="s">
        <v>115</v>
      </c>
      <c r="I10" s="13" t="s">
        <v>147</v>
      </c>
      <c r="J10" s="13" t="s">
        <v>148</v>
      </c>
    </row>
    <row r="11" spans="1:10" ht="12.75">
      <c r="A11" s="5">
        <v>1</v>
      </c>
      <c r="B11" s="6" t="s">
        <v>0</v>
      </c>
      <c r="C11" s="21">
        <v>1</v>
      </c>
      <c r="D11" s="33">
        <v>0</v>
      </c>
      <c r="E11" s="22">
        <f>(C11+D11)/'П 1'!C9</f>
        <v>0.08333333333333333</v>
      </c>
      <c r="F11" s="21">
        <v>2</v>
      </c>
      <c r="G11" s="21">
        <v>2</v>
      </c>
      <c r="H11" s="22">
        <f>IF(F11=0,0,G11/F11)</f>
        <v>1</v>
      </c>
      <c r="I11" s="22">
        <f>(1.3-H11)*E11</f>
        <v>0.025</v>
      </c>
      <c r="J11" s="21">
        <f aca="true" t="shared" si="0" ref="J11:J75">RANK(I11,I$11:I$92,0)</f>
        <v>77</v>
      </c>
    </row>
    <row r="12" spans="1:10" ht="12.75">
      <c r="A12" s="1">
        <v>2</v>
      </c>
      <c r="B12" s="2" t="s">
        <v>1</v>
      </c>
      <c r="C12" s="21">
        <v>13</v>
      </c>
      <c r="D12" s="33">
        <v>10</v>
      </c>
      <c r="E12" s="22">
        <f>(C12+D12)/'П 1'!C10</f>
        <v>0.5897435897435898</v>
      </c>
      <c r="F12" s="21">
        <v>12</v>
      </c>
      <c r="G12" s="21">
        <v>2</v>
      </c>
      <c r="H12" s="22">
        <f aca="true" t="shared" si="1" ref="H12:H75">IF(F12=0,0,G12/F12)</f>
        <v>0.16666666666666666</v>
      </c>
      <c r="I12" s="22">
        <f aca="true" t="shared" si="2" ref="I12:I75">(1.3-H12)*E12</f>
        <v>0.6683760683760683</v>
      </c>
      <c r="J12" s="21">
        <f t="shared" si="0"/>
        <v>14</v>
      </c>
    </row>
    <row r="13" spans="1:10" ht="12.75">
      <c r="A13" s="1">
        <v>3</v>
      </c>
      <c r="B13" s="2" t="s">
        <v>2</v>
      </c>
      <c r="C13" s="21">
        <v>4</v>
      </c>
      <c r="D13" s="33">
        <v>0</v>
      </c>
      <c r="E13" s="22">
        <f>(C13+D13)/'П 1'!C11</f>
        <v>0.2909090909090909</v>
      </c>
      <c r="F13" s="21">
        <v>1</v>
      </c>
      <c r="G13" s="21">
        <v>0</v>
      </c>
      <c r="H13" s="22">
        <f t="shared" si="1"/>
        <v>0</v>
      </c>
      <c r="I13" s="22">
        <f t="shared" si="2"/>
        <v>0.3781818181818182</v>
      </c>
      <c r="J13" s="21">
        <f t="shared" si="0"/>
        <v>32</v>
      </c>
    </row>
    <row r="14" spans="1:10" ht="12.75">
      <c r="A14" s="1">
        <v>4</v>
      </c>
      <c r="B14" s="2" t="s">
        <v>3</v>
      </c>
      <c r="C14" s="21">
        <v>1</v>
      </c>
      <c r="D14" s="33">
        <v>0</v>
      </c>
      <c r="E14" s="22">
        <f>(C14+D14)/'П 1'!C12</f>
        <v>0.04445256363414931</v>
      </c>
      <c r="F14" s="21">
        <v>1</v>
      </c>
      <c r="G14" s="21">
        <v>0</v>
      </c>
      <c r="H14" s="22">
        <f t="shared" si="1"/>
        <v>0</v>
      </c>
      <c r="I14" s="22">
        <f t="shared" si="2"/>
        <v>0.057788332724394105</v>
      </c>
      <c r="J14" s="21">
        <f t="shared" si="0"/>
        <v>73</v>
      </c>
    </row>
    <row r="15" spans="1:10" ht="12.75">
      <c r="A15" s="1">
        <v>5</v>
      </c>
      <c r="B15" s="2" t="s">
        <v>4</v>
      </c>
      <c r="C15" s="16">
        <v>0</v>
      </c>
      <c r="D15" s="43">
        <v>0</v>
      </c>
      <c r="E15" s="18">
        <f>(C15+D15)/'П 1'!C13</f>
        <v>0</v>
      </c>
      <c r="F15" s="16">
        <v>0</v>
      </c>
      <c r="G15" s="16">
        <v>0</v>
      </c>
      <c r="H15" s="18">
        <f t="shared" si="1"/>
        <v>0</v>
      </c>
      <c r="I15" s="18">
        <f t="shared" si="2"/>
        <v>0</v>
      </c>
      <c r="J15" s="16">
        <v>82</v>
      </c>
    </row>
    <row r="16" spans="1:10" ht="12.75">
      <c r="A16" s="1">
        <v>6</v>
      </c>
      <c r="B16" s="2" t="s">
        <v>5</v>
      </c>
      <c r="C16" s="21">
        <v>5</v>
      </c>
      <c r="D16" s="33">
        <v>0</v>
      </c>
      <c r="E16" s="22">
        <f>(C16+D16)/'П 1'!C14</f>
        <v>0.2</v>
      </c>
      <c r="F16" s="21">
        <v>4</v>
      </c>
      <c r="G16" s="21">
        <v>1</v>
      </c>
      <c r="H16" s="22">
        <f t="shared" si="1"/>
        <v>0.25</v>
      </c>
      <c r="I16" s="22">
        <f t="shared" si="2"/>
        <v>0.21000000000000002</v>
      </c>
      <c r="J16" s="21">
        <f t="shared" si="0"/>
        <v>51</v>
      </c>
    </row>
    <row r="17" spans="1:10" ht="12.75">
      <c r="A17" s="1">
        <v>7</v>
      </c>
      <c r="B17" s="2" t="s">
        <v>6</v>
      </c>
      <c r="C17" s="21">
        <v>40</v>
      </c>
      <c r="D17" s="33">
        <v>0</v>
      </c>
      <c r="E17" s="22">
        <f>(C17+D17)/'П 1'!C15</f>
        <v>0.851063829787234</v>
      </c>
      <c r="F17" s="21">
        <v>14</v>
      </c>
      <c r="G17" s="21">
        <v>5</v>
      </c>
      <c r="H17" s="22">
        <f t="shared" si="1"/>
        <v>0.35714285714285715</v>
      </c>
      <c r="I17" s="22">
        <f t="shared" si="2"/>
        <v>0.8024316109422492</v>
      </c>
      <c r="J17" s="21">
        <f t="shared" si="0"/>
        <v>10</v>
      </c>
    </row>
    <row r="18" spans="1:10" ht="12.75">
      <c r="A18" s="1">
        <v>8</v>
      </c>
      <c r="B18" s="2" t="s">
        <v>7</v>
      </c>
      <c r="C18" s="21">
        <v>1</v>
      </c>
      <c r="D18" s="33">
        <v>0</v>
      </c>
      <c r="E18" s="22">
        <f>(C18+D18)/'П 1'!C16</f>
        <v>0.02857142857142857</v>
      </c>
      <c r="F18" s="21">
        <v>2</v>
      </c>
      <c r="G18" s="21">
        <v>0</v>
      </c>
      <c r="H18" s="22">
        <f t="shared" si="1"/>
        <v>0</v>
      </c>
      <c r="I18" s="22">
        <f t="shared" si="2"/>
        <v>0.037142857142857144</v>
      </c>
      <c r="J18" s="21">
        <f t="shared" si="0"/>
        <v>76</v>
      </c>
    </row>
    <row r="19" spans="1:10" ht="12.75">
      <c r="A19" s="1">
        <v>9</v>
      </c>
      <c r="B19" s="2" t="s">
        <v>8</v>
      </c>
      <c r="C19" s="21">
        <v>8</v>
      </c>
      <c r="D19" s="33">
        <v>1</v>
      </c>
      <c r="E19" s="22">
        <f>(C19+D19)/'П 1'!C17</f>
        <v>0.3103448275862069</v>
      </c>
      <c r="F19" s="21">
        <v>2</v>
      </c>
      <c r="G19" s="21">
        <v>1</v>
      </c>
      <c r="H19" s="22">
        <f t="shared" si="1"/>
        <v>0.5</v>
      </c>
      <c r="I19" s="22">
        <f t="shared" si="2"/>
        <v>0.24827586206896554</v>
      </c>
      <c r="J19" s="21">
        <f t="shared" si="0"/>
        <v>48</v>
      </c>
    </row>
    <row r="20" spans="1:10" ht="12.75">
      <c r="A20" s="1">
        <v>10</v>
      </c>
      <c r="B20" s="2" t="s">
        <v>9</v>
      </c>
      <c r="C20" s="21">
        <v>6</v>
      </c>
      <c r="D20" s="33">
        <v>1</v>
      </c>
      <c r="E20" s="22">
        <f>(C20+D20)/'П 1'!C18</f>
        <v>0.37667698658410737</v>
      </c>
      <c r="F20" s="21">
        <v>5</v>
      </c>
      <c r="G20" s="21">
        <v>0</v>
      </c>
      <c r="H20" s="22">
        <f t="shared" si="1"/>
        <v>0</v>
      </c>
      <c r="I20" s="22">
        <f t="shared" si="2"/>
        <v>0.4896800825593396</v>
      </c>
      <c r="J20" s="21">
        <f t="shared" si="0"/>
        <v>23</v>
      </c>
    </row>
    <row r="21" spans="1:10" ht="12.75">
      <c r="A21" s="1">
        <v>11</v>
      </c>
      <c r="B21" s="2" t="s">
        <v>10</v>
      </c>
      <c r="C21" s="21">
        <v>10</v>
      </c>
      <c r="D21" s="33">
        <v>1</v>
      </c>
      <c r="E21" s="22">
        <f>(C21+D21)/'П 1'!C19</f>
        <v>0.39285714285714285</v>
      </c>
      <c r="F21" s="21">
        <v>5</v>
      </c>
      <c r="G21" s="21">
        <v>1</v>
      </c>
      <c r="H21" s="22">
        <f t="shared" si="1"/>
        <v>0.2</v>
      </c>
      <c r="I21" s="22">
        <f t="shared" si="2"/>
        <v>0.43214285714285716</v>
      </c>
      <c r="J21" s="21">
        <f t="shared" si="0"/>
        <v>30</v>
      </c>
    </row>
    <row r="22" spans="1:10" ht="12.75">
      <c r="A22" s="1">
        <v>12</v>
      </c>
      <c r="B22" s="2" t="s">
        <v>11</v>
      </c>
      <c r="C22" s="21">
        <v>1</v>
      </c>
      <c r="D22" s="33">
        <v>1</v>
      </c>
      <c r="E22" s="22">
        <f>(C22+D22)/'П 1'!C20</f>
        <v>0.046511627906976744</v>
      </c>
      <c r="F22" s="21">
        <v>0</v>
      </c>
      <c r="G22" s="21">
        <v>0</v>
      </c>
      <c r="H22" s="22">
        <f t="shared" si="1"/>
        <v>0</v>
      </c>
      <c r="I22" s="22">
        <f t="shared" si="2"/>
        <v>0.06046511627906977</v>
      </c>
      <c r="J22" s="21">
        <f t="shared" si="0"/>
        <v>71</v>
      </c>
    </row>
    <row r="23" spans="1:10" ht="12.75">
      <c r="A23" s="1">
        <v>13</v>
      </c>
      <c r="B23" s="2" t="s">
        <v>12</v>
      </c>
      <c r="C23" s="21">
        <v>19</v>
      </c>
      <c r="D23" s="33">
        <v>1</v>
      </c>
      <c r="E23" s="22">
        <f>(C23+D23)/'П 1'!C21</f>
        <v>0.5714285714285714</v>
      </c>
      <c r="F23" s="21">
        <v>3</v>
      </c>
      <c r="G23" s="21">
        <v>2</v>
      </c>
      <c r="H23" s="22">
        <f t="shared" si="1"/>
        <v>0.6666666666666666</v>
      </c>
      <c r="I23" s="22">
        <f t="shared" si="2"/>
        <v>0.36190476190476195</v>
      </c>
      <c r="J23" s="21">
        <f t="shared" si="0"/>
        <v>33</v>
      </c>
    </row>
    <row r="24" spans="1:10" ht="12.75">
      <c r="A24" s="1">
        <v>14</v>
      </c>
      <c r="B24" s="2" t="s">
        <v>13</v>
      </c>
      <c r="C24" s="21">
        <v>9</v>
      </c>
      <c r="D24" s="33">
        <v>1</v>
      </c>
      <c r="E24" s="22">
        <f>(C24+D24)/'П 1'!C22</f>
        <v>0.2631578947368421</v>
      </c>
      <c r="F24" s="21">
        <v>3</v>
      </c>
      <c r="G24" s="21">
        <v>1</v>
      </c>
      <c r="H24" s="22">
        <f t="shared" si="1"/>
        <v>0.3333333333333333</v>
      </c>
      <c r="I24" s="22">
        <f t="shared" si="2"/>
        <v>0.2543859649122807</v>
      </c>
      <c r="J24" s="21">
        <f t="shared" si="0"/>
        <v>46</v>
      </c>
    </row>
    <row r="25" spans="1:10" ht="12.75">
      <c r="A25" s="1">
        <v>15</v>
      </c>
      <c r="B25" s="2" t="s">
        <v>15</v>
      </c>
      <c r="C25" s="21">
        <v>17</v>
      </c>
      <c r="D25" s="33">
        <v>0</v>
      </c>
      <c r="E25" s="22">
        <f>(C25+D25)/'П 1'!C23</f>
        <v>0.5151515151515151</v>
      </c>
      <c r="F25" s="21">
        <v>12</v>
      </c>
      <c r="G25" s="21">
        <v>1</v>
      </c>
      <c r="H25" s="22">
        <f t="shared" si="1"/>
        <v>0.08333333333333333</v>
      </c>
      <c r="I25" s="22">
        <f t="shared" si="2"/>
        <v>0.6267676767676769</v>
      </c>
      <c r="J25" s="21">
        <f t="shared" si="0"/>
        <v>15</v>
      </c>
    </row>
    <row r="26" spans="1:10" ht="12.75">
      <c r="A26" s="1">
        <v>16</v>
      </c>
      <c r="B26" s="2" t="s">
        <v>14</v>
      </c>
      <c r="C26" s="16">
        <v>0</v>
      </c>
      <c r="D26" s="43">
        <v>0</v>
      </c>
      <c r="E26" s="18">
        <f>(C26+D26)/'П 1'!C24</f>
        <v>0</v>
      </c>
      <c r="F26" s="16">
        <v>0</v>
      </c>
      <c r="G26" s="16">
        <v>0</v>
      </c>
      <c r="H26" s="18">
        <f t="shared" si="1"/>
        <v>0</v>
      </c>
      <c r="I26" s="18">
        <f t="shared" si="2"/>
        <v>0</v>
      </c>
      <c r="J26" s="16">
        <v>82</v>
      </c>
    </row>
    <row r="27" spans="1:10" ht="12.75">
      <c r="A27" s="1">
        <v>17</v>
      </c>
      <c r="B27" s="2" t="s">
        <v>16</v>
      </c>
      <c r="C27" s="21">
        <v>1</v>
      </c>
      <c r="D27" s="33">
        <v>0</v>
      </c>
      <c r="E27" s="22">
        <f>(C27+D27)/'П 1'!C25</f>
        <v>0.04647313470842883</v>
      </c>
      <c r="F27" s="21">
        <v>0</v>
      </c>
      <c r="G27" s="21">
        <v>0</v>
      </c>
      <c r="H27" s="22">
        <f t="shared" si="1"/>
        <v>0</v>
      </c>
      <c r="I27" s="22">
        <f t="shared" si="2"/>
        <v>0.06041507512095748</v>
      </c>
      <c r="J27" s="21">
        <f t="shared" si="0"/>
        <v>72</v>
      </c>
    </row>
    <row r="28" spans="1:10" ht="12.75">
      <c r="A28" s="1">
        <v>18</v>
      </c>
      <c r="B28" s="2" t="s">
        <v>17</v>
      </c>
      <c r="C28" s="21">
        <v>5</v>
      </c>
      <c r="D28" s="33">
        <v>4</v>
      </c>
      <c r="E28" s="22">
        <f>(C28+D28)/'П 1'!C26</f>
        <v>0.375</v>
      </c>
      <c r="F28" s="21">
        <v>0</v>
      </c>
      <c r="G28" s="21">
        <v>0</v>
      </c>
      <c r="H28" s="22">
        <f t="shared" si="1"/>
        <v>0</v>
      </c>
      <c r="I28" s="22">
        <f t="shared" si="2"/>
        <v>0.48750000000000004</v>
      </c>
      <c r="J28" s="21">
        <f t="shared" si="0"/>
        <v>24</v>
      </c>
    </row>
    <row r="29" spans="1:10" ht="12.75">
      <c r="A29" s="1">
        <v>19</v>
      </c>
      <c r="B29" s="2" t="s">
        <v>18</v>
      </c>
      <c r="C29" s="21">
        <v>39</v>
      </c>
      <c r="D29" s="33">
        <v>0</v>
      </c>
      <c r="E29" s="22">
        <f>(C29+D29)/'П 1'!C27</f>
        <v>0.9273011530193472</v>
      </c>
      <c r="F29" s="21">
        <v>4</v>
      </c>
      <c r="G29" s="21">
        <v>3</v>
      </c>
      <c r="H29" s="22">
        <f t="shared" si="1"/>
        <v>0.75</v>
      </c>
      <c r="I29" s="22">
        <f t="shared" si="2"/>
        <v>0.510015634160641</v>
      </c>
      <c r="J29" s="21">
        <f t="shared" si="0"/>
        <v>21</v>
      </c>
    </row>
    <row r="30" spans="1:10" ht="12.75">
      <c r="A30" s="1">
        <v>20</v>
      </c>
      <c r="B30" s="2" t="s">
        <v>19</v>
      </c>
      <c r="C30" s="21">
        <v>14</v>
      </c>
      <c r="D30" s="33">
        <v>0</v>
      </c>
      <c r="E30" s="22">
        <f>(C30+D30)/'П 1'!C28</f>
        <v>0.7</v>
      </c>
      <c r="F30" s="21">
        <v>5</v>
      </c>
      <c r="G30" s="21">
        <v>0</v>
      </c>
      <c r="H30" s="22">
        <f t="shared" si="1"/>
        <v>0</v>
      </c>
      <c r="I30" s="22">
        <f t="shared" si="2"/>
        <v>0.9099999999999999</v>
      </c>
      <c r="J30" s="21">
        <f t="shared" si="0"/>
        <v>6</v>
      </c>
    </row>
    <row r="31" spans="1:10" ht="12.75">
      <c r="A31" s="1">
        <v>21</v>
      </c>
      <c r="B31" s="2" t="s">
        <v>20</v>
      </c>
      <c r="C31" s="21">
        <v>13</v>
      </c>
      <c r="D31" s="33">
        <v>5</v>
      </c>
      <c r="E31" s="22">
        <f>(C31+D31)/'П 1'!C29</f>
        <v>0.75</v>
      </c>
      <c r="F31" s="21">
        <v>10</v>
      </c>
      <c r="G31" s="21">
        <v>1</v>
      </c>
      <c r="H31" s="22">
        <f t="shared" si="1"/>
        <v>0.1</v>
      </c>
      <c r="I31" s="22">
        <f t="shared" si="2"/>
        <v>0.8999999999999999</v>
      </c>
      <c r="J31" s="21">
        <f t="shared" si="0"/>
        <v>7</v>
      </c>
    </row>
    <row r="32" spans="1:10" ht="12.75">
      <c r="A32" s="1">
        <v>22</v>
      </c>
      <c r="B32" s="2" t="s">
        <v>21</v>
      </c>
      <c r="C32" s="21">
        <v>1</v>
      </c>
      <c r="D32" s="33">
        <v>0</v>
      </c>
      <c r="E32" s="22">
        <f>(C32+D32)/'П 1'!C30</f>
        <v>0.07692307692307693</v>
      </c>
      <c r="F32" s="21">
        <v>1</v>
      </c>
      <c r="G32" s="21">
        <v>0</v>
      </c>
      <c r="H32" s="22">
        <f t="shared" si="1"/>
        <v>0</v>
      </c>
      <c r="I32" s="22">
        <f t="shared" si="2"/>
        <v>0.1</v>
      </c>
      <c r="J32" s="21">
        <f t="shared" si="0"/>
        <v>68</v>
      </c>
    </row>
    <row r="33" spans="1:10" ht="12.75">
      <c r="A33" s="1">
        <v>23</v>
      </c>
      <c r="B33" s="2" t="s">
        <v>22</v>
      </c>
      <c r="C33" s="21">
        <v>2</v>
      </c>
      <c r="D33" s="33">
        <v>0</v>
      </c>
      <c r="E33" s="22">
        <f>(C33+D33)/'П 1'!C31</f>
        <v>0.08333333333333333</v>
      </c>
      <c r="F33" s="21">
        <v>0</v>
      </c>
      <c r="G33" s="21">
        <v>0</v>
      </c>
      <c r="H33" s="22">
        <f t="shared" si="1"/>
        <v>0</v>
      </c>
      <c r="I33" s="22">
        <f t="shared" si="2"/>
        <v>0.10833333333333334</v>
      </c>
      <c r="J33" s="21">
        <f t="shared" si="0"/>
        <v>66</v>
      </c>
    </row>
    <row r="34" spans="1:10" ht="12.75">
      <c r="A34" s="1">
        <v>24</v>
      </c>
      <c r="B34" s="2" t="s">
        <v>23</v>
      </c>
      <c r="C34" s="21">
        <v>5</v>
      </c>
      <c r="D34" s="33">
        <v>0</v>
      </c>
      <c r="E34" s="22">
        <f>(C34+D34)/'П 1'!C32</f>
        <v>0.26759530791788855</v>
      </c>
      <c r="F34" s="21">
        <v>2</v>
      </c>
      <c r="G34" s="21">
        <v>0</v>
      </c>
      <c r="H34" s="22">
        <f t="shared" si="1"/>
        <v>0</v>
      </c>
      <c r="I34" s="22">
        <f t="shared" si="2"/>
        <v>0.3478739002932551</v>
      </c>
      <c r="J34" s="21">
        <f t="shared" si="0"/>
        <v>34</v>
      </c>
    </row>
    <row r="35" spans="1:10" ht="12.75">
      <c r="A35" s="1">
        <v>25</v>
      </c>
      <c r="B35" s="2" t="s">
        <v>24</v>
      </c>
      <c r="C35" s="16">
        <v>0</v>
      </c>
      <c r="D35" s="43">
        <v>0</v>
      </c>
      <c r="E35" s="18">
        <f>(C35+D35)/'П 1'!C33</f>
        <v>0</v>
      </c>
      <c r="F35" s="16">
        <v>0</v>
      </c>
      <c r="G35" s="16">
        <v>0</v>
      </c>
      <c r="H35" s="18">
        <f t="shared" si="1"/>
        <v>0</v>
      </c>
      <c r="I35" s="18">
        <f t="shared" si="2"/>
        <v>0</v>
      </c>
      <c r="J35" s="16">
        <v>82</v>
      </c>
    </row>
    <row r="36" spans="1:10" ht="12.75">
      <c r="A36" s="1">
        <v>26</v>
      </c>
      <c r="B36" s="2" t="s">
        <v>25</v>
      </c>
      <c r="C36" s="21">
        <v>4</v>
      </c>
      <c r="D36" s="33">
        <v>0</v>
      </c>
      <c r="E36" s="22">
        <f>(C36+D36)/'П 1'!C34</f>
        <v>0.20916905444126074</v>
      </c>
      <c r="F36" s="21">
        <v>3</v>
      </c>
      <c r="G36" s="21">
        <v>1</v>
      </c>
      <c r="H36" s="22">
        <f t="shared" si="1"/>
        <v>0.3333333333333333</v>
      </c>
      <c r="I36" s="22">
        <f t="shared" si="2"/>
        <v>0.20219675262655207</v>
      </c>
      <c r="J36" s="21">
        <f t="shared" si="0"/>
        <v>54</v>
      </c>
    </row>
    <row r="37" spans="1:10" ht="12.75">
      <c r="A37" s="1">
        <v>27</v>
      </c>
      <c r="B37" s="2" t="s">
        <v>26</v>
      </c>
      <c r="C37" s="21">
        <v>13</v>
      </c>
      <c r="D37" s="33">
        <v>5</v>
      </c>
      <c r="E37" s="22">
        <f>(C37+D37)/'П 1'!C35</f>
        <v>0.391304347826087</v>
      </c>
      <c r="F37" s="21">
        <v>2</v>
      </c>
      <c r="G37" s="21">
        <v>1</v>
      </c>
      <c r="H37" s="22">
        <f t="shared" si="1"/>
        <v>0.5</v>
      </c>
      <c r="I37" s="22">
        <f t="shared" si="2"/>
        <v>0.3130434782608696</v>
      </c>
      <c r="J37" s="21">
        <f t="shared" si="0"/>
        <v>38</v>
      </c>
    </row>
    <row r="38" spans="1:10" ht="12.75">
      <c r="A38" s="1">
        <v>28</v>
      </c>
      <c r="B38" s="2" t="s">
        <v>27</v>
      </c>
      <c r="C38" s="21">
        <v>1</v>
      </c>
      <c r="D38" s="33">
        <v>0</v>
      </c>
      <c r="E38" s="22">
        <f>(C38+D38)/'П 1'!C36</f>
        <v>0.034482758620689655</v>
      </c>
      <c r="F38" s="21">
        <v>1</v>
      </c>
      <c r="G38" s="21">
        <v>0</v>
      </c>
      <c r="H38" s="22">
        <f t="shared" si="1"/>
        <v>0</v>
      </c>
      <c r="I38" s="22">
        <f t="shared" si="2"/>
        <v>0.04482758620689655</v>
      </c>
      <c r="J38" s="21">
        <f t="shared" si="0"/>
        <v>74</v>
      </c>
    </row>
    <row r="39" spans="1:10" ht="12.75">
      <c r="A39" s="1">
        <v>29</v>
      </c>
      <c r="B39" s="2" t="s">
        <v>28</v>
      </c>
      <c r="C39" s="21">
        <v>4</v>
      </c>
      <c r="D39" s="33">
        <v>0</v>
      </c>
      <c r="E39" s="22">
        <f>(C39+D39)/'П 1'!C37</f>
        <v>0.13073065902578798</v>
      </c>
      <c r="F39" s="21">
        <v>3</v>
      </c>
      <c r="G39" s="21">
        <v>1</v>
      </c>
      <c r="H39" s="22">
        <f t="shared" si="1"/>
        <v>0.3333333333333333</v>
      </c>
      <c r="I39" s="22">
        <f t="shared" si="2"/>
        <v>0.12637297039159506</v>
      </c>
      <c r="J39" s="21">
        <f t="shared" si="0"/>
        <v>61</v>
      </c>
    </row>
    <row r="40" spans="1:10" ht="12.75">
      <c r="A40" s="1">
        <v>30</v>
      </c>
      <c r="B40" s="2" t="s">
        <v>29</v>
      </c>
      <c r="C40" s="16">
        <v>0</v>
      </c>
      <c r="D40" s="43">
        <v>0</v>
      </c>
      <c r="E40" s="18">
        <f>(C40+D40)/'П 1'!C38</f>
        <v>0</v>
      </c>
      <c r="F40" s="16">
        <v>0</v>
      </c>
      <c r="G40" s="16">
        <v>0</v>
      </c>
      <c r="H40" s="18">
        <f t="shared" si="1"/>
        <v>0</v>
      </c>
      <c r="I40" s="18">
        <f t="shared" si="2"/>
        <v>0</v>
      </c>
      <c r="J40" s="16">
        <v>82</v>
      </c>
    </row>
    <row r="41" spans="1:10" ht="12.75">
      <c r="A41" s="1">
        <v>31</v>
      </c>
      <c r="B41" s="2" t="s">
        <v>30</v>
      </c>
      <c r="C41" s="21">
        <v>5</v>
      </c>
      <c r="D41" s="33">
        <v>1</v>
      </c>
      <c r="E41" s="22">
        <f>(C41+D41)/'П 1'!C39</f>
        <v>0.1</v>
      </c>
      <c r="F41" s="21">
        <v>4</v>
      </c>
      <c r="G41" s="21">
        <v>1</v>
      </c>
      <c r="H41" s="22">
        <f t="shared" si="1"/>
        <v>0.25</v>
      </c>
      <c r="I41" s="22">
        <f t="shared" si="2"/>
        <v>0.10500000000000001</v>
      </c>
      <c r="J41" s="21">
        <f t="shared" si="0"/>
        <v>67</v>
      </c>
    </row>
    <row r="42" spans="1:10" ht="12.75">
      <c r="A42" s="1">
        <v>32</v>
      </c>
      <c r="B42" s="2" t="s">
        <v>31</v>
      </c>
      <c r="C42" s="21">
        <v>9</v>
      </c>
      <c r="D42" s="33">
        <v>2</v>
      </c>
      <c r="E42" s="22">
        <f>(C42+D42)/'П 1'!C40</f>
        <v>0.21219808678188257</v>
      </c>
      <c r="F42" s="21">
        <v>4</v>
      </c>
      <c r="G42" s="21">
        <v>0</v>
      </c>
      <c r="H42" s="22">
        <f t="shared" si="1"/>
        <v>0</v>
      </c>
      <c r="I42" s="22">
        <f t="shared" si="2"/>
        <v>0.2758575128164473</v>
      </c>
      <c r="J42" s="21">
        <f t="shared" si="0"/>
        <v>41</v>
      </c>
    </row>
    <row r="43" spans="1:10" ht="12.75">
      <c r="A43" s="1">
        <v>33</v>
      </c>
      <c r="B43" s="2" t="s">
        <v>32</v>
      </c>
      <c r="C43" s="21">
        <v>3</v>
      </c>
      <c r="D43" s="33">
        <v>0</v>
      </c>
      <c r="E43" s="22">
        <f>(C43+D43)/'П 1'!C41</f>
        <v>0.15789473684210525</v>
      </c>
      <c r="F43" s="21">
        <v>1</v>
      </c>
      <c r="G43" s="21">
        <v>0</v>
      </c>
      <c r="H43" s="22">
        <f t="shared" si="1"/>
        <v>0</v>
      </c>
      <c r="I43" s="22">
        <f t="shared" si="2"/>
        <v>0.20526315789473684</v>
      </c>
      <c r="J43" s="21">
        <f t="shared" si="0"/>
        <v>52</v>
      </c>
    </row>
    <row r="44" spans="1:10" ht="12.75">
      <c r="A44" s="1">
        <v>34</v>
      </c>
      <c r="B44" s="2" t="s">
        <v>33</v>
      </c>
      <c r="C44" s="21">
        <v>9</v>
      </c>
      <c r="D44" s="33">
        <v>0</v>
      </c>
      <c r="E44" s="22">
        <f>(C44+D44)/'П 1'!C42</f>
        <v>0.36</v>
      </c>
      <c r="F44" s="21">
        <v>3</v>
      </c>
      <c r="G44" s="21">
        <v>0</v>
      </c>
      <c r="H44" s="22">
        <f t="shared" si="1"/>
        <v>0</v>
      </c>
      <c r="I44" s="22">
        <f t="shared" si="2"/>
        <v>0.46799999999999997</v>
      </c>
      <c r="J44" s="21">
        <f t="shared" si="0"/>
        <v>26</v>
      </c>
    </row>
    <row r="45" spans="1:10" s="31" customFormat="1" ht="12.75">
      <c r="A45" s="1">
        <v>35</v>
      </c>
      <c r="B45" s="2" t="s">
        <v>34</v>
      </c>
      <c r="C45" s="21">
        <v>6</v>
      </c>
      <c r="D45" s="33">
        <v>1</v>
      </c>
      <c r="E45" s="22">
        <f>(C45+D45)/'П 1'!C43</f>
        <v>0.21621621621621623</v>
      </c>
      <c r="F45" s="21">
        <v>3</v>
      </c>
      <c r="G45" s="21">
        <v>0</v>
      </c>
      <c r="H45" s="22">
        <f t="shared" si="1"/>
        <v>0</v>
      </c>
      <c r="I45" s="22">
        <f t="shared" si="2"/>
        <v>0.2810810810810811</v>
      </c>
      <c r="J45" s="21">
        <f t="shared" si="0"/>
        <v>40</v>
      </c>
    </row>
    <row r="46" spans="1:10" ht="12.75">
      <c r="A46" s="1">
        <v>36</v>
      </c>
      <c r="B46" s="2" t="s">
        <v>35</v>
      </c>
      <c r="C46" s="21">
        <v>3</v>
      </c>
      <c r="D46" s="33">
        <v>1</v>
      </c>
      <c r="E46" s="22">
        <f>(C46+D46)/'П 1'!C44</f>
        <v>0.125</v>
      </c>
      <c r="F46" s="21">
        <v>6</v>
      </c>
      <c r="G46" s="21">
        <v>2</v>
      </c>
      <c r="H46" s="22">
        <f t="shared" si="1"/>
        <v>0.3333333333333333</v>
      </c>
      <c r="I46" s="22">
        <f t="shared" si="2"/>
        <v>0.12083333333333335</v>
      </c>
      <c r="J46" s="21">
        <f t="shared" si="0"/>
        <v>62</v>
      </c>
    </row>
    <row r="47" spans="1:10" ht="12.75">
      <c r="A47" s="1">
        <v>37</v>
      </c>
      <c r="B47" s="2" t="s">
        <v>36</v>
      </c>
      <c r="C47" s="21">
        <v>1</v>
      </c>
      <c r="D47" s="33">
        <v>3</v>
      </c>
      <c r="E47" s="22">
        <f>(C47+D47)/'П 1'!C45</f>
        <v>0.2253434171940114</v>
      </c>
      <c r="F47" s="21">
        <v>0</v>
      </c>
      <c r="G47" s="21">
        <v>0</v>
      </c>
      <c r="H47" s="22">
        <f t="shared" si="1"/>
        <v>0</v>
      </c>
      <c r="I47" s="22">
        <f t="shared" si="2"/>
        <v>0.29294644235221484</v>
      </c>
      <c r="J47" s="21">
        <f t="shared" si="0"/>
        <v>39</v>
      </c>
    </row>
    <row r="48" spans="1:10" ht="12.75">
      <c r="A48" s="1">
        <v>38</v>
      </c>
      <c r="B48" s="2" t="s">
        <v>37</v>
      </c>
      <c r="C48" s="21">
        <v>7</v>
      </c>
      <c r="D48" s="33">
        <v>0</v>
      </c>
      <c r="E48" s="22">
        <f>(C48+D48)/'П 1'!C46</f>
        <v>0.3888888888888889</v>
      </c>
      <c r="F48" s="21">
        <v>2</v>
      </c>
      <c r="G48" s="21">
        <v>2</v>
      </c>
      <c r="H48" s="22">
        <f t="shared" si="1"/>
        <v>1</v>
      </c>
      <c r="I48" s="22">
        <f t="shared" si="2"/>
        <v>0.11666666666666668</v>
      </c>
      <c r="J48" s="21">
        <f t="shared" si="0"/>
        <v>63</v>
      </c>
    </row>
    <row r="49" spans="1:10" ht="12.75">
      <c r="A49" s="1">
        <v>39</v>
      </c>
      <c r="B49" s="2" t="s">
        <v>38</v>
      </c>
      <c r="C49" s="21">
        <v>2</v>
      </c>
      <c r="D49" s="33">
        <v>0</v>
      </c>
      <c r="E49" s="22">
        <f>(C49+D49)/'П 1'!C47</f>
        <v>0.10526315789473684</v>
      </c>
      <c r="F49" s="21">
        <v>0</v>
      </c>
      <c r="G49" s="21">
        <v>0</v>
      </c>
      <c r="H49" s="22">
        <f t="shared" si="1"/>
        <v>0</v>
      </c>
      <c r="I49" s="22">
        <f t="shared" si="2"/>
        <v>0.1368421052631579</v>
      </c>
      <c r="J49" s="21">
        <f t="shared" si="0"/>
        <v>59</v>
      </c>
    </row>
    <row r="50" spans="1:10" ht="12.75">
      <c r="A50" s="1">
        <v>40</v>
      </c>
      <c r="B50" s="2" t="s">
        <v>39</v>
      </c>
      <c r="C50" s="21">
        <v>3</v>
      </c>
      <c r="D50" s="33">
        <v>0</v>
      </c>
      <c r="E50" s="22">
        <f>(C50+D50)/'П 1'!C48</f>
        <v>0.03</v>
      </c>
      <c r="F50" s="21">
        <v>9</v>
      </c>
      <c r="G50" s="21">
        <v>0</v>
      </c>
      <c r="H50" s="22">
        <f t="shared" si="1"/>
        <v>0</v>
      </c>
      <c r="I50" s="22">
        <f t="shared" si="2"/>
        <v>0.039</v>
      </c>
      <c r="J50" s="21">
        <f t="shared" si="0"/>
        <v>75</v>
      </c>
    </row>
    <row r="51" spans="1:10" ht="12.75">
      <c r="A51" s="1">
        <v>41</v>
      </c>
      <c r="B51" s="2" t="s">
        <v>40</v>
      </c>
      <c r="C51" s="21">
        <v>17</v>
      </c>
      <c r="D51" s="33">
        <v>0</v>
      </c>
      <c r="E51" s="22">
        <f>(C51+D51)/'П 1'!C49</f>
        <v>0.29737609329446046</v>
      </c>
      <c r="F51" s="21">
        <v>1</v>
      </c>
      <c r="G51" s="21">
        <v>0</v>
      </c>
      <c r="H51" s="22">
        <f t="shared" si="1"/>
        <v>0</v>
      </c>
      <c r="I51" s="22">
        <f t="shared" si="2"/>
        <v>0.3865889212827986</v>
      </c>
      <c r="J51" s="21">
        <f t="shared" si="0"/>
        <v>31</v>
      </c>
    </row>
    <row r="52" spans="1:10" ht="12.75">
      <c r="A52" s="1">
        <v>42</v>
      </c>
      <c r="B52" s="2" t="s">
        <v>41</v>
      </c>
      <c r="C52" s="16">
        <v>0</v>
      </c>
      <c r="D52" s="43">
        <v>0</v>
      </c>
      <c r="E52" s="18">
        <f>(C52+D52)/'П 1'!C50</f>
        <v>0</v>
      </c>
      <c r="F52" s="16">
        <v>2</v>
      </c>
      <c r="G52" s="16">
        <v>0</v>
      </c>
      <c r="H52" s="18">
        <f t="shared" si="1"/>
        <v>0</v>
      </c>
      <c r="I52" s="18">
        <f t="shared" si="2"/>
        <v>0</v>
      </c>
      <c r="J52" s="16">
        <v>82</v>
      </c>
    </row>
    <row r="53" spans="1:10" ht="12.75">
      <c r="A53" s="1">
        <v>43</v>
      </c>
      <c r="B53" s="2" t="s">
        <v>42</v>
      </c>
      <c r="C53" s="21">
        <v>6</v>
      </c>
      <c r="D53" s="33">
        <v>0</v>
      </c>
      <c r="E53" s="22">
        <f>(C53+D53)/'П 1'!C51</f>
        <v>0.5229226361031519</v>
      </c>
      <c r="F53" s="21">
        <v>1</v>
      </c>
      <c r="G53" s="21">
        <v>0</v>
      </c>
      <c r="H53" s="22">
        <f t="shared" si="1"/>
        <v>0</v>
      </c>
      <c r="I53" s="22">
        <f t="shared" si="2"/>
        <v>0.6797994269340976</v>
      </c>
      <c r="J53" s="21">
        <f t="shared" si="0"/>
        <v>13</v>
      </c>
    </row>
    <row r="54" spans="1:10" ht="12.75">
      <c r="A54" s="1">
        <v>44</v>
      </c>
      <c r="B54" s="2" t="s">
        <v>43</v>
      </c>
      <c r="C54" s="21">
        <v>7</v>
      </c>
      <c r="D54" s="33">
        <v>1</v>
      </c>
      <c r="E54" s="22">
        <f>(C54+D54)/'П 1'!C52</f>
        <v>0.14285714285714285</v>
      </c>
      <c r="F54" s="21">
        <v>2</v>
      </c>
      <c r="G54" s="21">
        <v>0</v>
      </c>
      <c r="H54" s="22">
        <f t="shared" si="1"/>
        <v>0</v>
      </c>
      <c r="I54" s="22">
        <f t="shared" si="2"/>
        <v>0.18571428571428572</v>
      </c>
      <c r="J54" s="21">
        <f t="shared" si="0"/>
        <v>56</v>
      </c>
    </row>
    <row r="55" spans="1:10" ht="12.75">
      <c r="A55" s="1">
        <v>45</v>
      </c>
      <c r="B55" s="2" t="s">
        <v>44</v>
      </c>
      <c r="C55" s="21">
        <v>12</v>
      </c>
      <c r="D55" s="33">
        <v>0</v>
      </c>
      <c r="E55" s="22">
        <f>(C55+D55)/'П 1'!C53</f>
        <v>0.631578947368421</v>
      </c>
      <c r="F55" s="21">
        <v>0</v>
      </c>
      <c r="G55" s="21">
        <v>0</v>
      </c>
      <c r="H55" s="22">
        <f t="shared" si="1"/>
        <v>0</v>
      </c>
      <c r="I55" s="22">
        <f t="shared" si="2"/>
        <v>0.8210526315789474</v>
      </c>
      <c r="J55" s="21">
        <f t="shared" si="0"/>
        <v>9</v>
      </c>
    </row>
    <row r="56" spans="1:10" ht="12.75">
      <c r="A56" s="1">
        <v>46</v>
      </c>
      <c r="B56" s="2" t="s">
        <v>45</v>
      </c>
      <c r="C56" s="21">
        <v>8</v>
      </c>
      <c r="D56" s="33">
        <v>4</v>
      </c>
      <c r="E56" s="22">
        <f>(C56+D56)/'П 1'!C54</f>
        <v>0.23529411764705882</v>
      </c>
      <c r="F56" s="21">
        <v>1</v>
      </c>
      <c r="G56" s="21">
        <v>1</v>
      </c>
      <c r="H56" s="22">
        <f t="shared" si="1"/>
        <v>1</v>
      </c>
      <c r="I56" s="22">
        <f t="shared" si="2"/>
        <v>0.07058823529411766</v>
      </c>
      <c r="J56" s="21">
        <f t="shared" si="0"/>
        <v>70</v>
      </c>
    </row>
    <row r="57" spans="1:10" ht="12.75">
      <c r="A57" s="1">
        <v>47</v>
      </c>
      <c r="B57" s="2" t="s">
        <v>46</v>
      </c>
      <c r="C57" s="21">
        <v>10</v>
      </c>
      <c r="D57" s="33">
        <v>1</v>
      </c>
      <c r="E57" s="22">
        <f>(C57+D57)/'П 1'!C55</f>
        <v>0.2619047619047619</v>
      </c>
      <c r="F57" s="21">
        <v>3</v>
      </c>
      <c r="G57" s="21">
        <v>1</v>
      </c>
      <c r="H57" s="22">
        <f t="shared" si="1"/>
        <v>0.3333333333333333</v>
      </c>
      <c r="I57" s="22">
        <f t="shared" si="2"/>
        <v>0.2531746031746032</v>
      </c>
      <c r="J57" s="21">
        <f t="shared" si="0"/>
        <v>47</v>
      </c>
    </row>
    <row r="58" spans="1:10" ht="12.75">
      <c r="A58" s="1">
        <v>48</v>
      </c>
      <c r="B58" s="2" t="s">
        <v>47</v>
      </c>
      <c r="C58" s="21">
        <v>5</v>
      </c>
      <c r="D58" s="33">
        <v>3</v>
      </c>
      <c r="E58" s="22">
        <f>(C58+D58)/'П 1'!C56</f>
        <v>0.21052631578947367</v>
      </c>
      <c r="F58" s="21">
        <v>4</v>
      </c>
      <c r="G58" s="21">
        <v>1</v>
      </c>
      <c r="H58" s="22">
        <f t="shared" si="1"/>
        <v>0.25</v>
      </c>
      <c r="I58" s="22">
        <f t="shared" si="2"/>
        <v>0.22105263157894736</v>
      </c>
      <c r="J58" s="21">
        <f t="shared" si="0"/>
        <v>49</v>
      </c>
    </row>
    <row r="59" spans="1:10" ht="12.75">
      <c r="A59" s="1">
        <v>49</v>
      </c>
      <c r="B59" s="2" t="s">
        <v>48</v>
      </c>
      <c r="C59" s="21">
        <v>6</v>
      </c>
      <c r="D59" s="33">
        <v>0</v>
      </c>
      <c r="E59" s="22">
        <f>(C59+D59)/'П 1'!C57</f>
        <v>0.2608695652173913</v>
      </c>
      <c r="F59" s="21">
        <v>2</v>
      </c>
      <c r="G59" s="21">
        <v>0</v>
      </c>
      <c r="H59" s="22">
        <f t="shared" si="1"/>
        <v>0</v>
      </c>
      <c r="I59" s="22">
        <f t="shared" si="2"/>
        <v>0.3391304347826087</v>
      </c>
      <c r="J59" s="21">
        <f t="shared" si="0"/>
        <v>35</v>
      </c>
    </row>
    <row r="60" spans="1:10" ht="12.75">
      <c r="A60" s="1">
        <v>50</v>
      </c>
      <c r="B60" s="2" t="s">
        <v>49</v>
      </c>
      <c r="C60" s="21">
        <v>9</v>
      </c>
      <c r="D60" s="33">
        <v>1</v>
      </c>
      <c r="E60" s="22">
        <f>(C60+D60)/'П 1'!C58</f>
        <v>0.4166666666666667</v>
      </c>
      <c r="F60" s="21">
        <v>4</v>
      </c>
      <c r="G60" s="21">
        <v>0</v>
      </c>
      <c r="H60" s="22">
        <f t="shared" si="1"/>
        <v>0</v>
      </c>
      <c r="I60" s="22">
        <f t="shared" si="2"/>
        <v>0.5416666666666667</v>
      </c>
      <c r="J60" s="21">
        <f t="shared" si="0"/>
        <v>19</v>
      </c>
    </row>
    <row r="61" spans="1:10" ht="12.75">
      <c r="A61" s="1">
        <v>51</v>
      </c>
      <c r="B61" s="2" t="s">
        <v>50</v>
      </c>
      <c r="C61" s="21">
        <v>42</v>
      </c>
      <c r="D61" s="33">
        <v>14</v>
      </c>
      <c r="E61" s="22">
        <f>(C61+D61)/'П 1'!C59</f>
        <v>1.2444444444444445</v>
      </c>
      <c r="F61" s="21">
        <v>34</v>
      </c>
      <c r="G61" s="21">
        <v>1</v>
      </c>
      <c r="H61" s="22">
        <f t="shared" si="1"/>
        <v>0.029411764705882353</v>
      </c>
      <c r="I61" s="22">
        <f t="shared" si="2"/>
        <v>1.5811764705882354</v>
      </c>
      <c r="J61" s="21">
        <f t="shared" si="0"/>
        <v>3</v>
      </c>
    </row>
    <row r="62" spans="1:10" ht="12.75">
      <c r="A62" s="1">
        <v>52</v>
      </c>
      <c r="B62" s="2" t="s">
        <v>51</v>
      </c>
      <c r="C62" s="21">
        <v>13</v>
      </c>
      <c r="D62" s="33">
        <v>2</v>
      </c>
      <c r="E62" s="22">
        <f>(C62+D62)/'П 1'!C60</f>
        <v>0.4035824856258293</v>
      </c>
      <c r="F62" s="21">
        <v>6</v>
      </c>
      <c r="G62" s="21">
        <v>0</v>
      </c>
      <c r="H62" s="22">
        <f t="shared" si="1"/>
        <v>0</v>
      </c>
      <c r="I62" s="22">
        <f t="shared" si="2"/>
        <v>0.5246572313135781</v>
      </c>
      <c r="J62" s="21">
        <f t="shared" si="0"/>
        <v>20</v>
      </c>
    </row>
    <row r="63" spans="1:10" ht="12.75">
      <c r="A63" s="1">
        <v>53</v>
      </c>
      <c r="B63" s="2" t="s">
        <v>52</v>
      </c>
      <c r="C63" s="21">
        <v>17</v>
      </c>
      <c r="D63" s="33">
        <v>4</v>
      </c>
      <c r="E63" s="22">
        <f>(C63+D63)/'П 1'!C61</f>
        <v>1.1666666666666667</v>
      </c>
      <c r="F63" s="21">
        <v>0</v>
      </c>
      <c r="G63" s="21">
        <v>0</v>
      </c>
      <c r="H63" s="22">
        <f t="shared" si="1"/>
        <v>0</v>
      </c>
      <c r="I63" s="22">
        <f t="shared" si="2"/>
        <v>1.5166666666666668</v>
      </c>
      <c r="J63" s="21">
        <f t="shared" si="0"/>
        <v>4</v>
      </c>
    </row>
    <row r="64" spans="1:10" ht="12.75">
      <c r="A64" s="1">
        <v>54</v>
      </c>
      <c r="B64" s="2" t="s">
        <v>53</v>
      </c>
      <c r="C64" s="21">
        <v>21</v>
      </c>
      <c r="D64" s="33">
        <v>1</v>
      </c>
      <c r="E64" s="22">
        <f>(C64+D64)/'П 1'!C62</f>
        <v>0.3793103448275862</v>
      </c>
      <c r="F64" s="21">
        <v>10</v>
      </c>
      <c r="G64" s="21">
        <v>0</v>
      </c>
      <c r="H64" s="22">
        <f t="shared" si="1"/>
        <v>0</v>
      </c>
      <c r="I64" s="22">
        <f t="shared" si="2"/>
        <v>0.49310344827586206</v>
      </c>
      <c r="J64" s="21">
        <f t="shared" si="0"/>
        <v>22</v>
      </c>
    </row>
    <row r="65" spans="1:10" ht="12.75">
      <c r="A65" s="1">
        <v>55</v>
      </c>
      <c r="B65" s="2" t="s">
        <v>54</v>
      </c>
      <c r="C65" s="21">
        <v>19</v>
      </c>
      <c r="D65" s="33">
        <v>1</v>
      </c>
      <c r="E65" s="22">
        <f>(C65+D65)/'П 1'!C63</f>
        <v>0.8333333333333334</v>
      </c>
      <c r="F65" s="21">
        <v>0</v>
      </c>
      <c r="G65" s="21">
        <v>0</v>
      </c>
      <c r="H65" s="22">
        <f t="shared" si="1"/>
        <v>0</v>
      </c>
      <c r="I65" s="22">
        <f t="shared" si="2"/>
        <v>1.0833333333333335</v>
      </c>
      <c r="J65" s="21">
        <f t="shared" si="0"/>
        <v>5</v>
      </c>
    </row>
    <row r="66" spans="1:10" ht="12.75">
      <c r="A66" s="1">
        <v>56</v>
      </c>
      <c r="B66" s="2" t="s">
        <v>55</v>
      </c>
      <c r="C66" s="21">
        <v>28</v>
      </c>
      <c r="D66" s="33">
        <v>5</v>
      </c>
      <c r="E66" s="22">
        <f>(C66+D66)/'П 1'!C64</f>
        <v>0.66</v>
      </c>
      <c r="F66" s="21">
        <v>6</v>
      </c>
      <c r="G66" s="21">
        <v>1</v>
      </c>
      <c r="H66" s="22">
        <f t="shared" si="1"/>
        <v>0.16666666666666666</v>
      </c>
      <c r="I66" s="22">
        <f t="shared" si="2"/>
        <v>0.748</v>
      </c>
      <c r="J66" s="21">
        <f t="shared" si="0"/>
        <v>11</v>
      </c>
    </row>
    <row r="67" spans="1:10" ht="12.75">
      <c r="A67" s="1">
        <v>57</v>
      </c>
      <c r="B67" s="2" t="s">
        <v>56</v>
      </c>
      <c r="C67" s="21">
        <v>31</v>
      </c>
      <c r="D67" s="33">
        <v>2</v>
      </c>
      <c r="E67" s="22">
        <f>(C67+D67)/'П 1'!C65</f>
        <v>0.375</v>
      </c>
      <c r="F67" s="21">
        <v>8</v>
      </c>
      <c r="G67" s="21">
        <v>1</v>
      </c>
      <c r="H67" s="22">
        <f t="shared" si="1"/>
        <v>0.125</v>
      </c>
      <c r="I67" s="22">
        <f t="shared" si="2"/>
        <v>0.44062500000000004</v>
      </c>
      <c r="J67" s="21">
        <f t="shared" si="0"/>
        <v>29</v>
      </c>
    </row>
    <row r="68" spans="1:10" ht="12.75">
      <c r="A68" s="1">
        <v>58</v>
      </c>
      <c r="B68" s="2" t="s">
        <v>57</v>
      </c>
      <c r="C68" s="21">
        <v>4</v>
      </c>
      <c r="D68" s="33">
        <v>0</v>
      </c>
      <c r="E68" s="22">
        <f>(C68+D68)/'П 1'!C66</f>
        <v>0.10256410256410256</v>
      </c>
      <c r="F68" s="21">
        <v>3</v>
      </c>
      <c r="G68" s="21">
        <v>0</v>
      </c>
      <c r="H68" s="22">
        <f t="shared" si="1"/>
        <v>0</v>
      </c>
      <c r="I68" s="22">
        <f t="shared" si="2"/>
        <v>0.13333333333333333</v>
      </c>
      <c r="J68" s="21">
        <f t="shared" si="0"/>
        <v>60</v>
      </c>
    </row>
    <row r="69" spans="1:10" ht="12.75">
      <c r="A69" s="1">
        <v>59</v>
      </c>
      <c r="B69" s="2" t="s">
        <v>58</v>
      </c>
      <c r="C69" s="21">
        <v>2</v>
      </c>
      <c r="D69" s="33">
        <v>0</v>
      </c>
      <c r="E69" s="22">
        <f>(C69+D69)/'П 1'!C67</f>
        <v>0.11008897602171619</v>
      </c>
      <c r="F69" s="21">
        <v>2</v>
      </c>
      <c r="G69" s="21">
        <v>0</v>
      </c>
      <c r="H69" s="22">
        <f t="shared" si="1"/>
        <v>0</v>
      </c>
      <c r="I69" s="22">
        <f t="shared" si="2"/>
        <v>0.14311566882823104</v>
      </c>
      <c r="J69" s="21">
        <f t="shared" si="0"/>
        <v>58</v>
      </c>
    </row>
    <row r="70" spans="1:10" ht="12.75">
      <c r="A70" s="1">
        <v>60</v>
      </c>
      <c r="B70" s="2" t="s">
        <v>59</v>
      </c>
      <c r="C70" s="21">
        <v>30</v>
      </c>
      <c r="D70" s="33">
        <v>2</v>
      </c>
      <c r="E70" s="22">
        <f>(C70+D70)/'П 1'!C68</f>
        <v>0.5161290322580645</v>
      </c>
      <c r="F70" s="21">
        <v>34</v>
      </c>
      <c r="G70" s="21">
        <v>5</v>
      </c>
      <c r="H70" s="22">
        <f t="shared" si="1"/>
        <v>0.14705882352941177</v>
      </c>
      <c r="I70" s="22">
        <f t="shared" si="2"/>
        <v>0.5950664136622391</v>
      </c>
      <c r="J70" s="21">
        <f t="shared" si="0"/>
        <v>18</v>
      </c>
    </row>
    <row r="71" spans="1:10" ht="12.75">
      <c r="A71" s="1">
        <v>61</v>
      </c>
      <c r="B71" s="2" t="s">
        <v>60</v>
      </c>
      <c r="C71" s="21">
        <v>25</v>
      </c>
      <c r="D71" s="33">
        <v>3</v>
      </c>
      <c r="E71" s="22">
        <f>(C71+D71)/'П 1'!C69</f>
        <v>1.4736842105263157</v>
      </c>
      <c r="F71" s="21">
        <v>0</v>
      </c>
      <c r="G71" s="21">
        <v>0</v>
      </c>
      <c r="H71" s="22">
        <f t="shared" si="1"/>
        <v>0</v>
      </c>
      <c r="I71" s="22">
        <f t="shared" si="2"/>
        <v>1.9157894736842105</v>
      </c>
      <c r="J71" s="21">
        <f t="shared" si="0"/>
        <v>2</v>
      </c>
    </row>
    <row r="72" spans="1:10" ht="12.75">
      <c r="A72" s="1">
        <v>62</v>
      </c>
      <c r="B72" s="2" t="s">
        <v>61</v>
      </c>
      <c r="C72" s="21">
        <v>14</v>
      </c>
      <c r="D72" s="33">
        <v>0</v>
      </c>
      <c r="E72" s="22">
        <f>(C72+D72)/'П 1'!C70</f>
        <v>0.56</v>
      </c>
      <c r="F72" s="21">
        <v>4</v>
      </c>
      <c r="G72" s="21">
        <v>0</v>
      </c>
      <c r="H72" s="22">
        <f t="shared" si="1"/>
        <v>0</v>
      </c>
      <c r="I72" s="22">
        <f t="shared" si="2"/>
        <v>0.7280000000000001</v>
      </c>
      <c r="J72" s="21">
        <f t="shared" si="0"/>
        <v>12</v>
      </c>
    </row>
    <row r="73" spans="1:10" ht="12.75">
      <c r="A73" s="1">
        <v>63</v>
      </c>
      <c r="B73" s="2" t="s">
        <v>62</v>
      </c>
      <c r="C73" s="21">
        <v>13</v>
      </c>
      <c r="D73" s="33">
        <v>9</v>
      </c>
      <c r="E73" s="22">
        <f>(C73+D73)/'П 1'!C71</f>
        <v>0.5365853658536586</v>
      </c>
      <c r="F73" s="21">
        <v>11</v>
      </c>
      <c r="G73" s="21">
        <v>2</v>
      </c>
      <c r="H73" s="22">
        <f t="shared" si="1"/>
        <v>0.18181818181818182</v>
      </c>
      <c r="I73" s="22">
        <f t="shared" si="2"/>
        <v>0.6</v>
      </c>
      <c r="J73" s="21">
        <f t="shared" si="0"/>
        <v>17</v>
      </c>
    </row>
    <row r="74" spans="1:10" ht="12.75">
      <c r="A74" s="1">
        <v>64</v>
      </c>
      <c r="B74" s="2" t="s">
        <v>63</v>
      </c>
      <c r="C74" s="21">
        <v>3</v>
      </c>
      <c r="D74" s="33">
        <v>2</v>
      </c>
      <c r="E74" s="22">
        <f>(C74+D74)/'П 1'!C72</f>
        <v>0.2</v>
      </c>
      <c r="F74" s="21">
        <v>2</v>
      </c>
      <c r="G74" s="21">
        <v>0</v>
      </c>
      <c r="H74" s="22">
        <f t="shared" si="1"/>
        <v>0</v>
      </c>
      <c r="I74" s="22">
        <f t="shared" si="2"/>
        <v>0.26</v>
      </c>
      <c r="J74" s="21">
        <f t="shared" si="0"/>
        <v>44</v>
      </c>
    </row>
    <row r="75" spans="1:10" ht="12.75">
      <c r="A75" s="1">
        <v>65</v>
      </c>
      <c r="B75" s="2" t="s">
        <v>64</v>
      </c>
      <c r="C75" s="21">
        <v>4</v>
      </c>
      <c r="D75" s="33">
        <v>0</v>
      </c>
      <c r="E75" s="22">
        <f>(C75+D75)/'П 1'!C73</f>
        <v>0.075</v>
      </c>
      <c r="F75" s="21">
        <v>1</v>
      </c>
      <c r="G75" s="21">
        <v>0</v>
      </c>
      <c r="H75" s="22">
        <f t="shared" si="1"/>
        <v>0</v>
      </c>
      <c r="I75" s="22">
        <f t="shared" si="2"/>
        <v>0.0975</v>
      </c>
      <c r="J75" s="21">
        <f t="shared" si="0"/>
        <v>69</v>
      </c>
    </row>
    <row r="76" spans="1:10" ht="12.75">
      <c r="A76" s="1">
        <v>66</v>
      </c>
      <c r="B76" s="2" t="s">
        <v>65</v>
      </c>
      <c r="C76" s="21">
        <v>5</v>
      </c>
      <c r="D76" s="33">
        <v>0</v>
      </c>
      <c r="E76" s="22">
        <f>(C76+D76)/'П 1'!C74</f>
        <v>0.15625</v>
      </c>
      <c r="F76" s="21">
        <v>3</v>
      </c>
      <c r="G76" s="21">
        <v>0</v>
      </c>
      <c r="H76" s="22">
        <f aca="true" t="shared" si="3" ref="H76:H92">IF(F76=0,0,G76/F76)</f>
        <v>0</v>
      </c>
      <c r="I76" s="22">
        <f aca="true" t="shared" si="4" ref="I76:I92">(1.3-H76)*E76</f>
        <v>0.203125</v>
      </c>
      <c r="J76" s="21">
        <f aca="true" t="shared" si="5" ref="J76:J92">RANK(I76,I$11:I$92,0)</f>
        <v>53</v>
      </c>
    </row>
    <row r="77" spans="1:10" ht="12.75">
      <c r="A77" s="1">
        <v>67</v>
      </c>
      <c r="B77" s="2" t="s">
        <v>66</v>
      </c>
      <c r="C77" s="21">
        <v>5</v>
      </c>
      <c r="D77" s="33">
        <v>3</v>
      </c>
      <c r="E77" s="22">
        <f>(C77+D77)/'П 1'!C75</f>
        <v>0.25</v>
      </c>
      <c r="F77" s="21">
        <v>6</v>
      </c>
      <c r="G77" s="21">
        <v>0</v>
      </c>
      <c r="H77" s="22">
        <f t="shared" si="3"/>
        <v>0</v>
      </c>
      <c r="I77" s="22">
        <f t="shared" si="4"/>
        <v>0.325</v>
      </c>
      <c r="J77" s="21">
        <f t="shared" si="5"/>
        <v>36</v>
      </c>
    </row>
    <row r="78" spans="1:10" ht="12.75">
      <c r="A78" s="1">
        <v>68</v>
      </c>
      <c r="B78" s="2" t="s">
        <v>67</v>
      </c>
      <c r="C78" s="21">
        <v>5</v>
      </c>
      <c r="D78" s="33">
        <v>2</v>
      </c>
      <c r="E78" s="22">
        <f>(C78+D78)/'П 1'!C76</f>
        <v>0.2</v>
      </c>
      <c r="F78" s="21">
        <v>2</v>
      </c>
      <c r="G78" s="21">
        <v>0</v>
      </c>
      <c r="H78" s="22">
        <f t="shared" si="3"/>
        <v>0</v>
      </c>
      <c r="I78" s="22">
        <f t="shared" si="4"/>
        <v>0.26</v>
      </c>
      <c r="J78" s="21">
        <f t="shared" si="5"/>
        <v>44</v>
      </c>
    </row>
    <row r="79" spans="1:10" ht="12.75">
      <c r="A79" s="1">
        <v>69</v>
      </c>
      <c r="B79" s="2" t="s">
        <v>68</v>
      </c>
      <c r="C79" s="21">
        <v>1</v>
      </c>
      <c r="D79" s="33">
        <v>0</v>
      </c>
      <c r="E79" s="22">
        <f>(C79+D79)/'П 1'!C77</f>
        <v>0.08715377268385865</v>
      </c>
      <c r="F79" s="21">
        <v>0</v>
      </c>
      <c r="G79" s="21">
        <v>0</v>
      </c>
      <c r="H79" s="22">
        <f t="shared" si="3"/>
        <v>0</v>
      </c>
      <c r="I79" s="22">
        <f t="shared" si="4"/>
        <v>0.11329990448901625</v>
      </c>
      <c r="J79" s="21">
        <f t="shared" si="5"/>
        <v>64</v>
      </c>
    </row>
    <row r="80" spans="1:10" ht="12.75">
      <c r="A80" s="1">
        <v>70</v>
      </c>
      <c r="B80" s="2" t="s">
        <v>69</v>
      </c>
      <c r="C80" s="21">
        <v>15</v>
      </c>
      <c r="D80" s="33">
        <v>0</v>
      </c>
      <c r="E80" s="22">
        <f>(C80+D80)/'П 1'!C78</f>
        <v>0.42857142857142855</v>
      </c>
      <c r="F80" s="21">
        <v>3</v>
      </c>
      <c r="G80" s="21">
        <v>2</v>
      </c>
      <c r="H80" s="22">
        <f t="shared" si="3"/>
        <v>0.6666666666666666</v>
      </c>
      <c r="I80" s="22">
        <f t="shared" si="4"/>
        <v>0.27142857142857146</v>
      </c>
      <c r="J80" s="21">
        <f t="shared" si="5"/>
        <v>43</v>
      </c>
    </row>
    <row r="81" spans="1:10" ht="12.75">
      <c r="A81" s="1">
        <v>71</v>
      </c>
      <c r="B81" s="2" t="s">
        <v>70</v>
      </c>
      <c r="C81" s="21">
        <v>25</v>
      </c>
      <c r="D81" s="33">
        <v>0</v>
      </c>
      <c r="E81" s="22">
        <f>(C81+D81)/'П 1'!C79</f>
        <v>0.6410256410256411</v>
      </c>
      <c r="F81" s="21">
        <v>5</v>
      </c>
      <c r="G81" s="21">
        <v>0</v>
      </c>
      <c r="H81" s="22">
        <f t="shared" si="3"/>
        <v>0</v>
      </c>
      <c r="I81" s="22">
        <f t="shared" si="4"/>
        <v>0.8333333333333335</v>
      </c>
      <c r="J81" s="21">
        <f t="shared" si="5"/>
        <v>8</v>
      </c>
    </row>
    <row r="82" spans="1:10" ht="12.75">
      <c r="A82" s="1">
        <v>72</v>
      </c>
      <c r="B82" s="2" t="s">
        <v>71</v>
      </c>
      <c r="C82" s="21">
        <v>4</v>
      </c>
      <c r="D82" s="33">
        <v>1</v>
      </c>
      <c r="E82" s="22">
        <f>(C82+D82)/'П 1'!C80</f>
        <v>0.18779342723004694</v>
      </c>
      <c r="F82" s="21">
        <v>4</v>
      </c>
      <c r="G82" s="21">
        <v>1</v>
      </c>
      <c r="H82" s="22">
        <f t="shared" si="3"/>
        <v>0.25</v>
      </c>
      <c r="I82" s="22">
        <f t="shared" si="4"/>
        <v>0.19718309859154928</v>
      </c>
      <c r="J82" s="21">
        <f t="shared" si="5"/>
        <v>55</v>
      </c>
    </row>
    <row r="83" spans="1:10" ht="12.75">
      <c r="A83" s="1">
        <v>73</v>
      </c>
      <c r="B83" s="2" t="s">
        <v>72</v>
      </c>
      <c r="C83" s="21">
        <v>6</v>
      </c>
      <c r="D83" s="33">
        <v>0</v>
      </c>
      <c r="E83" s="22">
        <f>(C83+D83)/'П 1'!C81</f>
        <v>0.14962082393933185</v>
      </c>
      <c r="F83" s="21">
        <v>4</v>
      </c>
      <c r="G83" s="21">
        <v>1</v>
      </c>
      <c r="H83" s="22">
        <f t="shared" si="3"/>
        <v>0.25</v>
      </c>
      <c r="I83" s="22">
        <f t="shared" si="4"/>
        <v>0.15710186513629845</v>
      </c>
      <c r="J83" s="21">
        <f t="shared" si="5"/>
        <v>57</v>
      </c>
    </row>
    <row r="84" spans="1:10" ht="12.75">
      <c r="A84" s="1">
        <v>74</v>
      </c>
      <c r="B84" s="2" t="s">
        <v>73</v>
      </c>
      <c r="C84" s="21">
        <v>6</v>
      </c>
      <c r="D84" s="33">
        <v>0</v>
      </c>
      <c r="E84" s="22">
        <f>(C84+D84)/'П 1'!C82</f>
        <v>0.3408029878618114</v>
      </c>
      <c r="F84" s="21">
        <v>3</v>
      </c>
      <c r="G84" s="21">
        <v>0</v>
      </c>
      <c r="H84" s="22">
        <f t="shared" si="3"/>
        <v>0</v>
      </c>
      <c r="I84" s="22">
        <f t="shared" si="4"/>
        <v>0.44304388422035484</v>
      </c>
      <c r="J84" s="21">
        <f t="shared" si="5"/>
        <v>28</v>
      </c>
    </row>
    <row r="85" spans="1:10" ht="12.75">
      <c r="A85" s="1">
        <v>75</v>
      </c>
      <c r="B85" s="2" t="s">
        <v>74</v>
      </c>
      <c r="C85" s="21">
        <v>8</v>
      </c>
      <c r="D85" s="33">
        <v>7</v>
      </c>
      <c r="E85" s="22">
        <f>(C85+D85)/'П 1'!C83</f>
        <v>0.5810251512257243</v>
      </c>
      <c r="F85" s="21">
        <v>2</v>
      </c>
      <c r="G85" s="21">
        <v>1</v>
      </c>
      <c r="H85" s="22">
        <f t="shared" si="3"/>
        <v>0.5</v>
      </c>
      <c r="I85" s="22">
        <f t="shared" si="4"/>
        <v>0.46482012098057945</v>
      </c>
      <c r="J85" s="21">
        <f t="shared" si="5"/>
        <v>27</v>
      </c>
    </row>
    <row r="86" spans="1:10" ht="12.75">
      <c r="A86" s="1">
        <v>76</v>
      </c>
      <c r="B86" s="2" t="s">
        <v>75</v>
      </c>
      <c r="C86" s="21">
        <v>32</v>
      </c>
      <c r="D86" s="33">
        <v>0</v>
      </c>
      <c r="E86" s="22">
        <f>(C86+D86)/'П 1'!C84</f>
        <v>0.6274509803921569</v>
      </c>
      <c r="F86" s="21">
        <v>12</v>
      </c>
      <c r="G86" s="21">
        <v>4</v>
      </c>
      <c r="H86" s="22">
        <f t="shared" si="3"/>
        <v>0.3333333333333333</v>
      </c>
      <c r="I86" s="22">
        <f t="shared" si="4"/>
        <v>0.6065359477124184</v>
      </c>
      <c r="J86" s="21">
        <f t="shared" si="5"/>
        <v>16</v>
      </c>
    </row>
    <row r="87" spans="1:10" ht="12.75">
      <c r="A87" s="1">
        <v>77</v>
      </c>
      <c r="B87" s="2" t="s">
        <v>76</v>
      </c>
      <c r="C87" s="21">
        <v>2</v>
      </c>
      <c r="D87" s="33">
        <v>0</v>
      </c>
      <c r="E87" s="22">
        <f>(C87+D87)/'П 1'!C85</f>
        <v>0.16666666666666666</v>
      </c>
      <c r="F87" s="21">
        <v>1</v>
      </c>
      <c r="G87" s="21">
        <v>0</v>
      </c>
      <c r="H87" s="22">
        <f t="shared" si="3"/>
        <v>0</v>
      </c>
      <c r="I87" s="22">
        <f t="shared" si="4"/>
        <v>0.21666666666666667</v>
      </c>
      <c r="J87" s="21">
        <f t="shared" si="5"/>
        <v>50</v>
      </c>
    </row>
    <row r="88" spans="1:10" ht="12.75">
      <c r="A88" s="1">
        <v>78</v>
      </c>
      <c r="B88" s="2" t="s">
        <v>77</v>
      </c>
      <c r="C88" s="21">
        <v>7</v>
      </c>
      <c r="D88" s="33">
        <v>0</v>
      </c>
      <c r="E88" s="22">
        <f>(C88+D88)/'П 1'!C86</f>
        <v>0.2916666666666667</v>
      </c>
      <c r="F88" s="21">
        <v>5</v>
      </c>
      <c r="G88" s="21">
        <v>1</v>
      </c>
      <c r="H88" s="22">
        <f t="shared" si="3"/>
        <v>0.2</v>
      </c>
      <c r="I88" s="22">
        <f t="shared" si="4"/>
        <v>0.32083333333333336</v>
      </c>
      <c r="J88" s="21">
        <f t="shared" si="5"/>
        <v>37</v>
      </c>
    </row>
    <row r="89" spans="1:10" ht="12.75">
      <c r="A89" s="1">
        <v>79</v>
      </c>
      <c r="B89" s="2" t="s">
        <v>78</v>
      </c>
      <c r="C89" s="21">
        <v>1</v>
      </c>
      <c r="D89" s="33">
        <v>0</v>
      </c>
      <c r="E89" s="22">
        <f>(C89+D89)/'П 1'!C87</f>
        <v>0.08715377268385865</v>
      </c>
      <c r="F89" s="21">
        <v>0</v>
      </c>
      <c r="G89" s="21">
        <v>0</v>
      </c>
      <c r="H89" s="22">
        <f t="shared" si="3"/>
        <v>0</v>
      </c>
      <c r="I89" s="22">
        <f t="shared" si="4"/>
        <v>0.11329990448901625</v>
      </c>
      <c r="J89" s="21">
        <f t="shared" si="5"/>
        <v>64</v>
      </c>
    </row>
    <row r="90" spans="1:10" ht="12.75">
      <c r="A90" s="1">
        <v>80</v>
      </c>
      <c r="B90" s="2" t="s">
        <v>79</v>
      </c>
      <c r="C90" s="21">
        <v>4</v>
      </c>
      <c r="D90" s="33">
        <v>3</v>
      </c>
      <c r="E90" s="22">
        <f>(C90+D90)/'П 1'!C88</f>
        <v>0.24975562072336263</v>
      </c>
      <c r="F90" s="21">
        <v>10</v>
      </c>
      <c r="G90" s="21">
        <v>2</v>
      </c>
      <c r="H90" s="22">
        <f t="shared" si="3"/>
        <v>0.2</v>
      </c>
      <c r="I90" s="22">
        <f t="shared" si="4"/>
        <v>0.2747311827956989</v>
      </c>
      <c r="J90" s="21">
        <f t="shared" si="5"/>
        <v>42</v>
      </c>
    </row>
    <row r="91" spans="1:10" ht="12.75">
      <c r="A91" s="1">
        <v>81</v>
      </c>
      <c r="B91" s="2" t="s">
        <v>80</v>
      </c>
      <c r="C91" s="21">
        <v>106</v>
      </c>
      <c r="D91" s="33">
        <v>0</v>
      </c>
      <c r="E91" s="22">
        <f>(C91+D91)/'П 1'!C89</f>
        <v>5.673020527859237</v>
      </c>
      <c r="F91" s="21">
        <v>0</v>
      </c>
      <c r="G91" s="21">
        <v>0</v>
      </c>
      <c r="H91" s="22">
        <f t="shared" si="3"/>
        <v>0</v>
      </c>
      <c r="I91" s="22">
        <f t="shared" si="4"/>
        <v>7.374926686217009</v>
      </c>
      <c r="J91" s="21">
        <f t="shared" si="5"/>
        <v>1</v>
      </c>
    </row>
    <row r="92" spans="1:10" ht="12.75">
      <c r="A92" s="1">
        <v>82</v>
      </c>
      <c r="B92" s="2" t="s">
        <v>81</v>
      </c>
      <c r="C92" s="21">
        <v>14</v>
      </c>
      <c r="D92" s="33">
        <v>3</v>
      </c>
      <c r="E92" s="22">
        <f>(C92+D92)/'П 1'!C90</f>
        <v>0.53125</v>
      </c>
      <c r="F92" s="21">
        <v>17</v>
      </c>
      <c r="G92" s="21">
        <v>7</v>
      </c>
      <c r="H92" s="22">
        <f t="shared" si="3"/>
        <v>0.4117647058823529</v>
      </c>
      <c r="I92" s="22">
        <f t="shared" si="4"/>
        <v>0.47187500000000004</v>
      </c>
      <c r="J92" s="21">
        <f t="shared" si="5"/>
        <v>25</v>
      </c>
    </row>
  </sheetData>
  <sheetProtection/>
  <mergeCells count="1">
    <mergeCell ref="B4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3:O9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8515625" style="0" customWidth="1"/>
    <col min="2" max="2" width="23.421875" style="0" customWidth="1"/>
    <col min="3" max="3" width="10.8515625" style="0" customWidth="1"/>
    <col min="4" max="4" width="34.00390625" style="0" customWidth="1"/>
    <col min="5" max="5" width="10.8515625" style="0" customWidth="1"/>
    <col min="6" max="6" width="13.00390625" style="0" customWidth="1"/>
    <col min="7" max="7" width="14.00390625" style="0" customWidth="1"/>
    <col min="8" max="8" width="10.8515625" style="0" customWidth="1"/>
    <col min="9" max="9" width="8.00390625" style="0" customWidth="1"/>
  </cols>
  <sheetData>
    <row r="3" spans="2:15" ht="22.5" customHeight="1">
      <c r="B3" s="97" t="s">
        <v>88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2:15" ht="17.2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10" spans="1:10" ht="39">
      <c r="A10" s="10"/>
      <c r="B10" s="10"/>
      <c r="C10" s="11" t="s">
        <v>105</v>
      </c>
      <c r="D10" s="12" t="s">
        <v>106</v>
      </c>
      <c r="E10" s="13" t="s">
        <v>113</v>
      </c>
      <c r="F10" s="12" t="s">
        <v>118</v>
      </c>
      <c r="G10" s="12" t="s">
        <v>119</v>
      </c>
      <c r="H10" s="14" t="s">
        <v>115</v>
      </c>
      <c r="I10" s="13" t="s">
        <v>149</v>
      </c>
      <c r="J10" s="13" t="s">
        <v>150</v>
      </c>
    </row>
    <row r="11" spans="1:10" ht="12.75">
      <c r="A11" s="5">
        <v>1</v>
      </c>
      <c r="B11" s="6" t="s">
        <v>0</v>
      </c>
      <c r="C11" s="8">
        <v>3</v>
      </c>
      <c r="D11" s="8">
        <v>1</v>
      </c>
      <c r="E11" s="9">
        <f>(C11+D11)/'[1]П 1'!C9</f>
        <v>0.3333333333333333</v>
      </c>
      <c r="F11" s="8">
        <v>1</v>
      </c>
      <c r="G11" s="8">
        <v>0</v>
      </c>
      <c r="H11" s="9">
        <f>G11/F11</f>
        <v>0</v>
      </c>
      <c r="I11" s="9">
        <f>(1.3-H11)*E11</f>
        <v>0.43333333333333335</v>
      </c>
      <c r="J11" s="8">
        <f>RANK(I11,I$11:I$92,0)</f>
        <v>10</v>
      </c>
    </row>
    <row r="12" spans="1:10" ht="12.75">
      <c r="A12" s="1">
        <v>2</v>
      </c>
      <c r="B12" s="2" t="s">
        <v>1</v>
      </c>
      <c r="C12" s="8">
        <v>10</v>
      </c>
      <c r="D12" s="8">
        <v>0</v>
      </c>
      <c r="E12" s="9">
        <f>(C12+D12)/'[1]П 1'!C10</f>
        <v>0.2564102564102564</v>
      </c>
      <c r="F12" s="8">
        <v>3</v>
      </c>
      <c r="G12" s="8">
        <v>0</v>
      </c>
      <c r="H12" s="9">
        <f aca="true" t="shared" si="0" ref="H12:H75">G12/F12</f>
        <v>0</v>
      </c>
      <c r="I12" s="9">
        <f aca="true" t="shared" si="1" ref="I12:I75">(1.3-H12)*E12</f>
        <v>0.3333333333333333</v>
      </c>
      <c r="J12" s="8">
        <f aca="true" t="shared" si="2" ref="J12:J75">RANK(I12,I$11:I$92,0)</f>
        <v>17</v>
      </c>
    </row>
    <row r="13" spans="1:10" s="31" customFormat="1" ht="14.25" customHeight="1">
      <c r="A13" s="71">
        <v>3</v>
      </c>
      <c r="B13" s="72" t="s">
        <v>2</v>
      </c>
      <c r="C13" s="21">
        <v>1</v>
      </c>
      <c r="D13" s="21">
        <v>0</v>
      </c>
      <c r="E13" s="22">
        <f>(C13+D13)/'[1]П 1'!C11</f>
        <v>0.07692307692307693</v>
      </c>
      <c r="F13" s="21">
        <v>0</v>
      </c>
      <c r="G13" s="21">
        <v>0</v>
      </c>
      <c r="H13" s="9">
        <v>0</v>
      </c>
      <c r="I13" s="9">
        <f t="shared" si="1"/>
        <v>0.1</v>
      </c>
      <c r="J13" s="8">
        <f t="shared" si="2"/>
        <v>53</v>
      </c>
    </row>
    <row r="14" spans="1:10" ht="12.75">
      <c r="A14" s="1">
        <v>4</v>
      </c>
      <c r="B14" s="2" t="s">
        <v>3</v>
      </c>
      <c r="C14" s="8">
        <v>4</v>
      </c>
      <c r="D14" s="8">
        <v>0</v>
      </c>
      <c r="E14" s="9">
        <f>(C14+D14)/'[1]П 1'!C12</f>
        <v>0.17391304347826086</v>
      </c>
      <c r="F14" s="8">
        <v>0</v>
      </c>
      <c r="G14" s="8">
        <v>0</v>
      </c>
      <c r="H14" s="9">
        <v>0</v>
      </c>
      <c r="I14" s="9">
        <f t="shared" si="1"/>
        <v>0.22608695652173913</v>
      </c>
      <c r="J14" s="8">
        <f t="shared" si="2"/>
        <v>26</v>
      </c>
    </row>
    <row r="15" spans="1:10" s="31" customFormat="1" ht="12.75">
      <c r="A15" s="71">
        <v>5</v>
      </c>
      <c r="B15" s="72" t="s">
        <v>4</v>
      </c>
      <c r="C15" s="21">
        <v>0</v>
      </c>
      <c r="D15" s="21">
        <v>1</v>
      </c>
      <c r="E15" s="22">
        <f>(C15+D15)/'[1]П 1'!C13</f>
        <v>0.03125</v>
      </c>
      <c r="F15" s="21">
        <v>0</v>
      </c>
      <c r="G15" s="21">
        <v>0</v>
      </c>
      <c r="H15" s="9">
        <v>0</v>
      </c>
      <c r="I15" s="9">
        <f t="shared" si="1"/>
        <v>0.040625</v>
      </c>
      <c r="J15" s="8">
        <f t="shared" si="2"/>
        <v>65</v>
      </c>
    </row>
    <row r="16" spans="1:10" s="31" customFormat="1" ht="12.75">
      <c r="A16" s="71">
        <v>6</v>
      </c>
      <c r="B16" s="72" t="s">
        <v>5</v>
      </c>
      <c r="C16" s="21">
        <v>1</v>
      </c>
      <c r="D16" s="21">
        <v>0</v>
      </c>
      <c r="E16" s="22">
        <f>(C16+D16)/'[1]П 1'!C14</f>
        <v>0.04</v>
      </c>
      <c r="F16" s="21">
        <v>2</v>
      </c>
      <c r="G16" s="21">
        <v>0</v>
      </c>
      <c r="H16" s="9">
        <f t="shared" si="0"/>
        <v>0</v>
      </c>
      <c r="I16" s="9">
        <f t="shared" si="1"/>
        <v>0.052000000000000005</v>
      </c>
      <c r="J16" s="8">
        <f t="shared" si="2"/>
        <v>64</v>
      </c>
    </row>
    <row r="17" spans="1:10" ht="12.75">
      <c r="A17" s="1">
        <v>7</v>
      </c>
      <c r="B17" s="2" t="s">
        <v>6</v>
      </c>
      <c r="C17" s="8">
        <v>15</v>
      </c>
      <c r="D17" s="8">
        <v>2</v>
      </c>
      <c r="E17" s="9">
        <f>(C17+D17)/'[1]П 1'!C15</f>
        <v>0.3617021276595745</v>
      </c>
      <c r="F17" s="8">
        <v>2</v>
      </c>
      <c r="G17" s="8">
        <v>1</v>
      </c>
      <c r="H17" s="9">
        <f t="shared" si="0"/>
        <v>0.5</v>
      </c>
      <c r="I17" s="9">
        <f t="shared" si="1"/>
        <v>0.2893617021276596</v>
      </c>
      <c r="J17" s="8">
        <f t="shared" si="2"/>
        <v>21</v>
      </c>
    </row>
    <row r="18" spans="1:10" ht="12.75">
      <c r="A18" s="1">
        <v>8</v>
      </c>
      <c r="B18" s="2" t="s">
        <v>7</v>
      </c>
      <c r="C18" s="8">
        <v>2</v>
      </c>
      <c r="D18" s="8">
        <v>0</v>
      </c>
      <c r="E18" s="9">
        <f>(C18+D18)/'[1]П 1'!C16</f>
        <v>0.05714285714285714</v>
      </c>
      <c r="F18" s="8">
        <v>1</v>
      </c>
      <c r="G18" s="8">
        <v>1</v>
      </c>
      <c r="H18" s="9">
        <f t="shared" si="0"/>
        <v>1</v>
      </c>
      <c r="I18" s="9">
        <f t="shared" si="1"/>
        <v>0.017142857142857144</v>
      </c>
      <c r="J18" s="8">
        <f t="shared" si="2"/>
        <v>72</v>
      </c>
    </row>
    <row r="19" spans="1:10" ht="12.75">
      <c r="A19" s="1">
        <v>9</v>
      </c>
      <c r="B19" s="2" t="s">
        <v>8</v>
      </c>
      <c r="C19" s="8">
        <v>2</v>
      </c>
      <c r="D19" s="8">
        <v>0</v>
      </c>
      <c r="E19" s="9">
        <f>(C19+D19)/'[1]П 1'!C17</f>
        <v>0.06896551724137931</v>
      </c>
      <c r="F19" s="8">
        <v>1</v>
      </c>
      <c r="G19" s="8">
        <v>0</v>
      </c>
      <c r="H19" s="9">
        <f t="shared" si="0"/>
        <v>0</v>
      </c>
      <c r="I19" s="9">
        <f t="shared" si="1"/>
        <v>0.0896551724137931</v>
      </c>
      <c r="J19" s="8">
        <f t="shared" si="2"/>
        <v>54</v>
      </c>
    </row>
    <row r="20" spans="1:10" s="31" customFormat="1" ht="12.75">
      <c r="A20" s="71">
        <v>10</v>
      </c>
      <c r="B20" s="72" t="s">
        <v>9</v>
      </c>
      <c r="C20" s="16">
        <v>0</v>
      </c>
      <c r="D20" s="16">
        <v>0</v>
      </c>
      <c r="E20" s="18">
        <f>(C20+D20)/'[1]П 1'!C18</f>
        <v>0</v>
      </c>
      <c r="F20" s="16">
        <v>0</v>
      </c>
      <c r="G20" s="16">
        <v>0</v>
      </c>
      <c r="H20" s="18">
        <v>0</v>
      </c>
      <c r="I20" s="18">
        <f t="shared" si="1"/>
        <v>0</v>
      </c>
      <c r="J20" s="16">
        <v>82</v>
      </c>
    </row>
    <row r="21" spans="1:10" s="31" customFormat="1" ht="12.75">
      <c r="A21" s="71">
        <v>11</v>
      </c>
      <c r="B21" s="72" t="s">
        <v>10</v>
      </c>
      <c r="C21" s="16">
        <v>0</v>
      </c>
      <c r="D21" s="16">
        <v>0</v>
      </c>
      <c r="E21" s="18">
        <f>(C21+D21)/'[1]П 1'!C19</f>
        <v>0</v>
      </c>
      <c r="F21" s="16">
        <v>0</v>
      </c>
      <c r="G21" s="16">
        <v>0</v>
      </c>
      <c r="H21" s="18">
        <v>0</v>
      </c>
      <c r="I21" s="18">
        <f t="shared" si="1"/>
        <v>0</v>
      </c>
      <c r="J21" s="16">
        <v>82</v>
      </c>
    </row>
    <row r="22" spans="1:10" ht="12.75">
      <c r="A22" s="1">
        <v>12</v>
      </c>
      <c r="B22" s="2" t="s">
        <v>11</v>
      </c>
      <c r="C22" s="8">
        <v>4</v>
      </c>
      <c r="D22" s="8">
        <v>0</v>
      </c>
      <c r="E22" s="9">
        <f>(C22+D22)/'[1]П 1'!C20</f>
        <v>0.09302325581395349</v>
      </c>
      <c r="F22" s="8">
        <v>1</v>
      </c>
      <c r="G22" s="8">
        <v>0</v>
      </c>
      <c r="H22" s="9">
        <f t="shared" si="0"/>
        <v>0</v>
      </c>
      <c r="I22" s="9">
        <f t="shared" si="1"/>
        <v>0.12093023255813953</v>
      </c>
      <c r="J22" s="8">
        <f t="shared" si="2"/>
        <v>51</v>
      </c>
    </row>
    <row r="23" spans="1:10" s="31" customFormat="1" ht="12.75">
      <c r="A23" s="71">
        <v>13</v>
      </c>
      <c r="B23" s="72" t="s">
        <v>12</v>
      </c>
      <c r="C23" s="21">
        <v>2</v>
      </c>
      <c r="D23" s="21">
        <v>0</v>
      </c>
      <c r="E23" s="22">
        <f>(C23+D23)/'[1]П 1'!C21</f>
        <v>0.05714285714285714</v>
      </c>
      <c r="F23" s="21">
        <v>0</v>
      </c>
      <c r="G23" s="21">
        <v>0</v>
      </c>
      <c r="H23" s="9">
        <v>0</v>
      </c>
      <c r="I23" s="9">
        <f t="shared" si="1"/>
        <v>0.07428571428571429</v>
      </c>
      <c r="J23" s="8">
        <f t="shared" si="2"/>
        <v>58</v>
      </c>
    </row>
    <row r="24" spans="1:10" ht="12.75">
      <c r="A24" s="1">
        <v>14</v>
      </c>
      <c r="B24" s="2" t="s">
        <v>13</v>
      </c>
      <c r="C24" s="8">
        <v>7</v>
      </c>
      <c r="D24" s="8">
        <v>0</v>
      </c>
      <c r="E24" s="9">
        <f>(C24+D24)/'[1]П 1'!C22</f>
        <v>0.18421052631578946</v>
      </c>
      <c r="F24" s="8">
        <v>1</v>
      </c>
      <c r="G24" s="8">
        <v>0</v>
      </c>
      <c r="H24" s="9">
        <f t="shared" si="0"/>
        <v>0</v>
      </c>
      <c r="I24" s="9">
        <f t="shared" si="1"/>
        <v>0.2394736842105263</v>
      </c>
      <c r="J24" s="8">
        <f t="shared" si="2"/>
        <v>25</v>
      </c>
    </row>
    <row r="25" spans="1:10" ht="12.75">
      <c r="A25" s="1">
        <v>15</v>
      </c>
      <c r="B25" s="2" t="s">
        <v>15</v>
      </c>
      <c r="C25" s="8">
        <v>1</v>
      </c>
      <c r="D25" s="8">
        <v>0</v>
      </c>
      <c r="E25" s="22">
        <f>(C25+D25)/'[1]П 1'!C23</f>
        <v>0.030303030303030304</v>
      </c>
      <c r="F25" s="8">
        <v>0</v>
      </c>
      <c r="G25" s="8">
        <v>0</v>
      </c>
      <c r="H25" s="9">
        <v>0</v>
      </c>
      <c r="I25" s="9">
        <f t="shared" si="1"/>
        <v>0.0393939393939394</v>
      </c>
      <c r="J25" s="8">
        <f t="shared" si="2"/>
        <v>68</v>
      </c>
    </row>
    <row r="26" spans="1:10" s="31" customFormat="1" ht="12.75">
      <c r="A26" s="71">
        <v>16</v>
      </c>
      <c r="B26" s="72" t="s">
        <v>14</v>
      </c>
      <c r="C26" s="16">
        <v>0</v>
      </c>
      <c r="D26" s="16">
        <v>0</v>
      </c>
      <c r="E26" s="18">
        <f>(C26+D26)/'[1]П 1'!C24</f>
        <v>0</v>
      </c>
      <c r="F26" s="16">
        <v>0</v>
      </c>
      <c r="G26" s="16">
        <v>0</v>
      </c>
      <c r="H26" s="18">
        <v>0</v>
      </c>
      <c r="I26" s="18">
        <f t="shared" si="1"/>
        <v>0</v>
      </c>
      <c r="J26" s="16">
        <v>82</v>
      </c>
    </row>
    <row r="27" spans="1:10" s="31" customFormat="1" ht="12.75">
      <c r="A27" s="71">
        <v>17</v>
      </c>
      <c r="B27" s="72" t="s">
        <v>16</v>
      </c>
      <c r="C27" s="21">
        <v>3</v>
      </c>
      <c r="D27" s="21">
        <v>0</v>
      </c>
      <c r="E27" s="22">
        <f>(C27+D27)/'[1]П 1'!C25</f>
        <v>0.13636363636363635</v>
      </c>
      <c r="F27" s="21">
        <v>0</v>
      </c>
      <c r="G27" s="21">
        <v>0</v>
      </c>
      <c r="H27" s="9">
        <v>0</v>
      </c>
      <c r="I27" s="9">
        <f t="shared" si="1"/>
        <v>0.17727272727272728</v>
      </c>
      <c r="J27" s="8">
        <f t="shared" si="2"/>
        <v>36</v>
      </c>
    </row>
    <row r="28" spans="1:10" s="31" customFormat="1" ht="12.75">
      <c r="A28" s="71">
        <v>18</v>
      </c>
      <c r="B28" s="72" t="s">
        <v>17</v>
      </c>
      <c r="C28" s="21">
        <v>1</v>
      </c>
      <c r="D28" s="21">
        <v>0</v>
      </c>
      <c r="E28" s="22">
        <f>(C28+D28)/'[1]П 1'!C26</f>
        <v>0.041666666666666664</v>
      </c>
      <c r="F28" s="21">
        <v>0</v>
      </c>
      <c r="G28" s="21">
        <v>0</v>
      </c>
      <c r="H28" s="9">
        <v>0</v>
      </c>
      <c r="I28" s="9">
        <f t="shared" si="1"/>
        <v>0.05416666666666667</v>
      </c>
      <c r="J28" s="8">
        <f t="shared" si="2"/>
        <v>63</v>
      </c>
    </row>
    <row r="29" spans="1:10" ht="12.75">
      <c r="A29" s="1">
        <v>19</v>
      </c>
      <c r="B29" s="2" t="s">
        <v>18</v>
      </c>
      <c r="C29" s="8">
        <v>8</v>
      </c>
      <c r="D29" s="8">
        <v>1</v>
      </c>
      <c r="E29" s="22">
        <f>(C29+D29)/'[1]П 1'!C27</f>
        <v>0.20930232558139536</v>
      </c>
      <c r="F29" s="8">
        <v>3</v>
      </c>
      <c r="G29" s="8">
        <v>0</v>
      </c>
      <c r="H29" s="9">
        <f t="shared" si="0"/>
        <v>0</v>
      </c>
      <c r="I29" s="9">
        <f t="shared" si="1"/>
        <v>0.27209302325581397</v>
      </c>
      <c r="J29" s="8">
        <f t="shared" si="2"/>
        <v>23</v>
      </c>
    </row>
    <row r="30" spans="1:10" ht="12.75">
      <c r="A30" s="1">
        <v>20</v>
      </c>
      <c r="B30" s="2" t="s">
        <v>19</v>
      </c>
      <c r="C30" s="8">
        <v>6</v>
      </c>
      <c r="D30" s="8">
        <v>0</v>
      </c>
      <c r="E30" s="22">
        <f>(C30+D30)/'[1]П 1'!C28</f>
        <v>0.3</v>
      </c>
      <c r="F30" s="8">
        <v>1</v>
      </c>
      <c r="G30" s="8">
        <v>0</v>
      </c>
      <c r="H30" s="9">
        <f t="shared" si="0"/>
        <v>0</v>
      </c>
      <c r="I30" s="9">
        <f t="shared" si="1"/>
        <v>0.39</v>
      </c>
      <c r="J30" s="8">
        <f t="shared" si="2"/>
        <v>13</v>
      </c>
    </row>
    <row r="31" spans="1:10" ht="12.75">
      <c r="A31" s="1">
        <v>21</v>
      </c>
      <c r="B31" s="2" t="s">
        <v>20</v>
      </c>
      <c r="C31" s="8">
        <v>4</v>
      </c>
      <c r="D31" s="8">
        <v>0</v>
      </c>
      <c r="E31" s="22">
        <f>(C31+D31)/'[1]П 1'!C29</f>
        <v>0.16666666666666666</v>
      </c>
      <c r="F31" s="8">
        <v>1</v>
      </c>
      <c r="G31" s="8">
        <v>0</v>
      </c>
      <c r="H31" s="9">
        <f t="shared" si="0"/>
        <v>0</v>
      </c>
      <c r="I31" s="9">
        <f t="shared" si="1"/>
        <v>0.21666666666666667</v>
      </c>
      <c r="J31" s="8">
        <f t="shared" si="2"/>
        <v>28</v>
      </c>
    </row>
    <row r="32" spans="1:10" s="31" customFormat="1" ht="12.75">
      <c r="A32" s="71">
        <v>22</v>
      </c>
      <c r="B32" s="72" t="s">
        <v>21</v>
      </c>
      <c r="C32" s="16">
        <v>0</v>
      </c>
      <c r="D32" s="16">
        <v>0</v>
      </c>
      <c r="E32" s="18">
        <f>(C32+D32)/'[1]П 1'!C30</f>
        <v>0</v>
      </c>
      <c r="F32" s="16">
        <v>1</v>
      </c>
      <c r="G32" s="16">
        <v>1</v>
      </c>
      <c r="H32" s="18">
        <f t="shared" si="0"/>
        <v>1</v>
      </c>
      <c r="I32" s="18">
        <f t="shared" si="1"/>
        <v>0</v>
      </c>
      <c r="J32" s="16">
        <v>82</v>
      </c>
    </row>
    <row r="33" spans="1:10" ht="12.75">
      <c r="A33" s="1">
        <v>23</v>
      </c>
      <c r="B33" s="2" t="s">
        <v>22</v>
      </c>
      <c r="C33" s="8">
        <v>8</v>
      </c>
      <c r="D33" s="8">
        <v>0</v>
      </c>
      <c r="E33" s="22">
        <f>(C33+D33)/'[1]П 1'!C31</f>
        <v>0.3333333333333333</v>
      </c>
      <c r="F33" s="8">
        <v>0</v>
      </c>
      <c r="G33" s="8">
        <v>0</v>
      </c>
      <c r="H33" s="9">
        <v>0</v>
      </c>
      <c r="I33" s="9">
        <f t="shared" si="1"/>
        <v>0.43333333333333335</v>
      </c>
      <c r="J33" s="8">
        <f t="shared" si="2"/>
        <v>10</v>
      </c>
    </row>
    <row r="34" spans="1:10" s="31" customFormat="1" ht="12.75">
      <c r="A34" s="71">
        <v>24</v>
      </c>
      <c r="B34" s="72" t="s">
        <v>23</v>
      </c>
      <c r="C34" s="21">
        <v>1</v>
      </c>
      <c r="D34" s="21">
        <v>0</v>
      </c>
      <c r="E34" s="22">
        <f>(C34+D34)/'[1]П 1'!C32</f>
        <v>0.05</v>
      </c>
      <c r="F34" s="21">
        <v>0</v>
      </c>
      <c r="G34" s="21">
        <v>0</v>
      </c>
      <c r="H34" s="9">
        <v>0</v>
      </c>
      <c r="I34" s="9">
        <f t="shared" si="1"/>
        <v>0.065</v>
      </c>
      <c r="J34" s="8">
        <f t="shared" si="2"/>
        <v>61</v>
      </c>
    </row>
    <row r="35" spans="1:10" ht="12.75">
      <c r="A35" s="1">
        <v>25</v>
      </c>
      <c r="B35" s="2" t="s">
        <v>24</v>
      </c>
      <c r="C35" s="8">
        <v>1</v>
      </c>
      <c r="D35" s="8">
        <v>1</v>
      </c>
      <c r="E35" s="22">
        <f>(C35+D35)/'[1]П 1'!C33</f>
        <v>0.11764705882352941</v>
      </c>
      <c r="F35" s="8">
        <v>0</v>
      </c>
      <c r="G35" s="8">
        <v>0</v>
      </c>
      <c r="H35" s="9">
        <v>0</v>
      </c>
      <c r="I35" s="9">
        <f t="shared" si="1"/>
        <v>0.15294117647058825</v>
      </c>
      <c r="J35" s="8">
        <f t="shared" si="2"/>
        <v>40</v>
      </c>
    </row>
    <row r="36" spans="1:10" ht="12.75">
      <c r="A36" s="1">
        <v>26</v>
      </c>
      <c r="B36" s="2" t="s">
        <v>25</v>
      </c>
      <c r="C36" s="8">
        <v>3</v>
      </c>
      <c r="D36" s="8">
        <v>0</v>
      </c>
      <c r="E36" s="22">
        <f>(C36+D36)/'[1]П 1'!C34</f>
        <v>0.15</v>
      </c>
      <c r="F36" s="8">
        <v>3</v>
      </c>
      <c r="G36" s="8">
        <v>1</v>
      </c>
      <c r="H36" s="9">
        <f t="shared" si="0"/>
        <v>0.3333333333333333</v>
      </c>
      <c r="I36" s="9">
        <f t="shared" si="1"/>
        <v>0.14500000000000002</v>
      </c>
      <c r="J36" s="8">
        <f t="shared" si="2"/>
        <v>45</v>
      </c>
    </row>
    <row r="37" spans="1:10" ht="12.75">
      <c r="A37" s="1">
        <v>27</v>
      </c>
      <c r="B37" s="2" t="s">
        <v>26</v>
      </c>
      <c r="C37" s="8">
        <v>4</v>
      </c>
      <c r="D37" s="8">
        <v>1</v>
      </c>
      <c r="E37" s="22">
        <f>(C37+D37)/'[1]П 1'!C35</f>
        <v>0.10869565217391304</v>
      </c>
      <c r="F37" s="8">
        <v>1</v>
      </c>
      <c r="G37" s="8">
        <v>0</v>
      </c>
      <c r="H37" s="9">
        <f t="shared" si="0"/>
        <v>0</v>
      </c>
      <c r="I37" s="9">
        <f t="shared" si="1"/>
        <v>0.14130434782608695</v>
      </c>
      <c r="J37" s="8">
        <f t="shared" si="2"/>
        <v>46</v>
      </c>
    </row>
    <row r="38" spans="1:10" ht="12.75">
      <c r="A38" s="1">
        <v>28</v>
      </c>
      <c r="B38" s="2" t="s">
        <v>27</v>
      </c>
      <c r="C38" s="8">
        <v>4</v>
      </c>
      <c r="D38" s="8">
        <v>1</v>
      </c>
      <c r="E38" s="22">
        <f>(C38+D38)/'[1]П 1'!C36</f>
        <v>0.1724137931034483</v>
      </c>
      <c r="F38" s="8">
        <v>3</v>
      </c>
      <c r="G38" s="8">
        <v>0</v>
      </c>
      <c r="H38" s="9">
        <f t="shared" si="0"/>
        <v>0</v>
      </c>
      <c r="I38" s="9">
        <f t="shared" si="1"/>
        <v>0.2241379310344828</v>
      </c>
      <c r="J38" s="8">
        <f t="shared" si="2"/>
        <v>27</v>
      </c>
    </row>
    <row r="39" spans="1:10" s="31" customFormat="1" ht="12.75">
      <c r="A39" s="71">
        <v>29</v>
      </c>
      <c r="B39" s="72" t="s">
        <v>28</v>
      </c>
      <c r="C39" s="21">
        <v>2</v>
      </c>
      <c r="D39" s="21">
        <v>0</v>
      </c>
      <c r="E39" s="22">
        <f>(C39+D39)/'[1]П 1'!C37</f>
        <v>0.0625</v>
      </c>
      <c r="F39" s="21">
        <v>1</v>
      </c>
      <c r="G39" s="21">
        <v>0</v>
      </c>
      <c r="H39" s="9">
        <f t="shared" si="0"/>
        <v>0</v>
      </c>
      <c r="I39" s="9">
        <f t="shared" si="1"/>
        <v>0.08125</v>
      </c>
      <c r="J39" s="8">
        <f t="shared" si="2"/>
        <v>55</v>
      </c>
    </row>
    <row r="40" spans="1:10" s="31" customFormat="1" ht="12.75">
      <c r="A40" s="71">
        <v>30</v>
      </c>
      <c r="B40" s="72" t="s">
        <v>29</v>
      </c>
      <c r="C40" s="21">
        <v>9</v>
      </c>
      <c r="D40" s="21">
        <v>0</v>
      </c>
      <c r="E40" s="22">
        <f>(C40+D40)/'[1]П 1'!C38</f>
        <v>0.45</v>
      </c>
      <c r="F40" s="21">
        <v>1</v>
      </c>
      <c r="G40" s="21">
        <v>0</v>
      </c>
      <c r="H40" s="9">
        <f t="shared" si="0"/>
        <v>0</v>
      </c>
      <c r="I40" s="9">
        <f t="shared" si="1"/>
        <v>0.5850000000000001</v>
      </c>
      <c r="J40" s="8">
        <f t="shared" si="2"/>
        <v>5</v>
      </c>
    </row>
    <row r="41" spans="1:10" ht="12.75">
      <c r="A41" s="1">
        <v>31</v>
      </c>
      <c r="B41" s="2" t="s">
        <v>30</v>
      </c>
      <c r="C41" s="8">
        <v>6</v>
      </c>
      <c r="D41" s="8">
        <v>1</v>
      </c>
      <c r="E41" s="22">
        <f>(C41+D41)/'[1]П 1'!C39</f>
        <v>0.11666666666666667</v>
      </c>
      <c r="F41" s="8">
        <v>0</v>
      </c>
      <c r="G41" s="8">
        <v>0</v>
      </c>
      <c r="H41" s="9">
        <v>0</v>
      </c>
      <c r="I41" s="9">
        <f t="shared" si="1"/>
        <v>0.15166666666666667</v>
      </c>
      <c r="J41" s="8">
        <f t="shared" si="2"/>
        <v>41</v>
      </c>
    </row>
    <row r="42" spans="1:10" ht="12.75">
      <c r="A42" s="1">
        <v>32</v>
      </c>
      <c r="B42" s="2" t="s">
        <v>31</v>
      </c>
      <c r="C42" s="8">
        <v>38</v>
      </c>
      <c r="D42" s="8">
        <v>4</v>
      </c>
      <c r="E42" s="22">
        <f>(C42+D42)/'[1]П 1'!C40</f>
        <v>0.7924528301886793</v>
      </c>
      <c r="F42" s="8">
        <v>2</v>
      </c>
      <c r="G42" s="8">
        <v>0</v>
      </c>
      <c r="H42" s="9">
        <f t="shared" si="0"/>
        <v>0</v>
      </c>
      <c r="I42" s="9">
        <f t="shared" si="1"/>
        <v>1.030188679245283</v>
      </c>
      <c r="J42" s="8">
        <f t="shared" si="2"/>
        <v>2</v>
      </c>
    </row>
    <row r="43" spans="1:10" ht="12.75">
      <c r="A43" s="1">
        <v>33</v>
      </c>
      <c r="B43" s="2" t="s">
        <v>32</v>
      </c>
      <c r="C43" s="8">
        <v>2</v>
      </c>
      <c r="D43" s="8">
        <v>0</v>
      </c>
      <c r="E43" s="22">
        <f>(C43+D43)/'[1]П 1'!C41</f>
        <v>0.10526315789473684</v>
      </c>
      <c r="F43" s="8">
        <v>0</v>
      </c>
      <c r="G43" s="8">
        <v>0</v>
      </c>
      <c r="H43" s="9">
        <v>0</v>
      </c>
      <c r="I43" s="9">
        <f t="shared" si="1"/>
        <v>0.1368421052631579</v>
      </c>
      <c r="J43" s="8">
        <f t="shared" si="2"/>
        <v>47</v>
      </c>
    </row>
    <row r="44" spans="1:10" ht="12.75">
      <c r="A44" s="1">
        <v>34</v>
      </c>
      <c r="B44" s="2" t="s">
        <v>33</v>
      </c>
      <c r="C44" s="8">
        <v>3</v>
      </c>
      <c r="D44" s="8">
        <v>0</v>
      </c>
      <c r="E44" s="22">
        <f>(C44+D44)/'[1]П 1'!C42</f>
        <v>0.12</v>
      </c>
      <c r="F44" s="8">
        <v>1</v>
      </c>
      <c r="G44" s="8">
        <v>0</v>
      </c>
      <c r="H44" s="9">
        <f t="shared" si="0"/>
        <v>0</v>
      </c>
      <c r="I44" s="9">
        <f t="shared" si="1"/>
        <v>0.156</v>
      </c>
      <c r="J44" s="8">
        <f t="shared" si="2"/>
        <v>37</v>
      </c>
    </row>
    <row r="45" spans="1:10" s="31" customFormat="1" ht="12.75">
      <c r="A45" s="71">
        <v>35</v>
      </c>
      <c r="B45" s="72" t="s">
        <v>34</v>
      </c>
      <c r="C45" s="21">
        <v>1</v>
      </c>
      <c r="D45" s="21">
        <v>0</v>
      </c>
      <c r="E45" s="22">
        <f>(C45+D45)/'[1]П 1'!C43</f>
        <v>0.03125</v>
      </c>
      <c r="F45" s="21">
        <v>1</v>
      </c>
      <c r="G45" s="21">
        <v>0</v>
      </c>
      <c r="H45" s="9">
        <f t="shared" si="0"/>
        <v>0</v>
      </c>
      <c r="I45" s="9">
        <f t="shared" si="1"/>
        <v>0.040625</v>
      </c>
      <c r="J45" s="8">
        <f t="shared" si="2"/>
        <v>65</v>
      </c>
    </row>
    <row r="46" spans="1:10" ht="12.75">
      <c r="A46" s="1">
        <v>36</v>
      </c>
      <c r="B46" s="2" t="s">
        <v>35</v>
      </c>
      <c r="C46" s="8">
        <v>9</v>
      </c>
      <c r="D46" s="8">
        <v>1</v>
      </c>
      <c r="E46" s="22">
        <f>(C46+D46)/'[1]П 1'!C44</f>
        <v>0.3125</v>
      </c>
      <c r="F46" s="8">
        <v>2</v>
      </c>
      <c r="G46" s="8">
        <v>0</v>
      </c>
      <c r="H46" s="9">
        <f t="shared" si="0"/>
        <v>0</v>
      </c>
      <c r="I46" s="9">
        <f t="shared" si="1"/>
        <v>0.40625</v>
      </c>
      <c r="J46" s="8">
        <f t="shared" si="2"/>
        <v>12</v>
      </c>
    </row>
    <row r="47" spans="1:10" ht="12.75">
      <c r="A47" s="1">
        <v>37</v>
      </c>
      <c r="B47" s="2" t="s">
        <v>36</v>
      </c>
      <c r="C47" s="8">
        <v>3</v>
      </c>
      <c r="D47" s="8">
        <v>0</v>
      </c>
      <c r="E47" s="22">
        <f>(C47+D47)/'[1]П 1'!C45</f>
        <v>0.15789473684210525</v>
      </c>
      <c r="F47" s="8">
        <v>0</v>
      </c>
      <c r="G47" s="8">
        <v>0</v>
      </c>
      <c r="H47" s="9">
        <v>0</v>
      </c>
      <c r="I47" s="9">
        <f t="shared" si="1"/>
        <v>0.20526315789473684</v>
      </c>
      <c r="J47" s="8">
        <f t="shared" si="2"/>
        <v>31</v>
      </c>
    </row>
    <row r="48" spans="1:10" ht="12.75">
      <c r="A48" s="1">
        <v>38</v>
      </c>
      <c r="B48" s="2" t="s">
        <v>37</v>
      </c>
      <c r="C48" s="8">
        <v>3</v>
      </c>
      <c r="D48" s="8">
        <v>0</v>
      </c>
      <c r="E48" s="22">
        <f>(C48+D48)/'[1]П 1'!C46</f>
        <v>0.16666666666666666</v>
      </c>
      <c r="F48" s="8">
        <v>2</v>
      </c>
      <c r="G48" s="8">
        <v>0</v>
      </c>
      <c r="H48" s="9">
        <f t="shared" si="0"/>
        <v>0</v>
      </c>
      <c r="I48" s="9">
        <f t="shared" si="1"/>
        <v>0.21666666666666667</v>
      </c>
      <c r="J48" s="8">
        <f t="shared" si="2"/>
        <v>28</v>
      </c>
    </row>
    <row r="49" spans="1:10" ht="12.75">
      <c r="A49" s="1">
        <v>39</v>
      </c>
      <c r="B49" s="2" t="s">
        <v>38</v>
      </c>
      <c r="C49" s="8">
        <v>2</v>
      </c>
      <c r="D49" s="8">
        <v>0</v>
      </c>
      <c r="E49" s="22">
        <f>(C49+D49)/'[1]П 1'!C47</f>
        <v>0.10526315789473684</v>
      </c>
      <c r="F49" s="8">
        <v>0</v>
      </c>
      <c r="G49" s="8">
        <v>0</v>
      </c>
      <c r="H49" s="9">
        <v>0</v>
      </c>
      <c r="I49" s="9">
        <f t="shared" si="1"/>
        <v>0.1368421052631579</v>
      </c>
      <c r="J49" s="8">
        <f t="shared" si="2"/>
        <v>47</v>
      </c>
    </row>
    <row r="50" spans="1:10" ht="12.75">
      <c r="A50" s="1">
        <v>40</v>
      </c>
      <c r="B50" s="2" t="s">
        <v>39</v>
      </c>
      <c r="C50" s="8">
        <v>17</v>
      </c>
      <c r="D50" s="8">
        <v>7</v>
      </c>
      <c r="E50" s="22">
        <f>(C50+D50)/'[1]П 1'!C48</f>
        <v>0.24</v>
      </c>
      <c r="F50" s="8">
        <v>2</v>
      </c>
      <c r="G50" s="8">
        <v>0</v>
      </c>
      <c r="H50" s="9">
        <f t="shared" si="0"/>
        <v>0</v>
      </c>
      <c r="I50" s="9">
        <f t="shared" si="1"/>
        <v>0.312</v>
      </c>
      <c r="J50" s="8">
        <f t="shared" si="2"/>
        <v>19</v>
      </c>
    </row>
    <row r="51" spans="1:10" ht="12.75">
      <c r="A51" s="1">
        <v>41</v>
      </c>
      <c r="B51" s="2" t="s">
        <v>40</v>
      </c>
      <c r="C51" s="8">
        <v>4</v>
      </c>
      <c r="D51" s="8">
        <v>0</v>
      </c>
      <c r="E51" s="22">
        <f>(C51+D51)/'[1]П 1'!C49</f>
        <v>0.07692307692307693</v>
      </c>
      <c r="F51" s="8">
        <v>1</v>
      </c>
      <c r="G51" s="8">
        <v>1</v>
      </c>
      <c r="H51" s="9">
        <f t="shared" si="0"/>
        <v>1</v>
      </c>
      <c r="I51" s="9">
        <f t="shared" si="1"/>
        <v>0.02307692307692308</v>
      </c>
      <c r="J51" s="8">
        <f t="shared" si="2"/>
        <v>71</v>
      </c>
    </row>
    <row r="52" spans="1:10" ht="12.75">
      <c r="A52" s="1">
        <v>42</v>
      </c>
      <c r="B52" s="2" t="s">
        <v>41</v>
      </c>
      <c r="C52" s="21">
        <v>1</v>
      </c>
      <c r="D52" s="21">
        <v>0</v>
      </c>
      <c r="E52" s="22">
        <f>(C52+D52)/'[1]П 1'!C50</f>
        <v>0.03125</v>
      </c>
      <c r="F52" s="21">
        <v>0</v>
      </c>
      <c r="G52" s="21">
        <v>0</v>
      </c>
      <c r="H52" s="9">
        <v>0</v>
      </c>
      <c r="I52" s="9">
        <f t="shared" si="1"/>
        <v>0.040625</v>
      </c>
      <c r="J52" s="8">
        <f t="shared" si="2"/>
        <v>65</v>
      </c>
    </row>
    <row r="53" spans="1:10" s="31" customFormat="1" ht="14.25" customHeight="1">
      <c r="A53" s="71">
        <v>43</v>
      </c>
      <c r="B53" s="72" t="s">
        <v>42</v>
      </c>
      <c r="C53" s="16">
        <v>0</v>
      </c>
      <c r="D53" s="16">
        <v>0</v>
      </c>
      <c r="E53" s="18">
        <f>(C53+D53)/'[1]П 1'!C51</f>
        <v>0</v>
      </c>
      <c r="F53" s="16">
        <v>0</v>
      </c>
      <c r="G53" s="16">
        <v>0</v>
      </c>
      <c r="H53" s="18">
        <v>0</v>
      </c>
      <c r="I53" s="18">
        <f t="shared" si="1"/>
        <v>0</v>
      </c>
      <c r="J53" s="16">
        <v>82</v>
      </c>
    </row>
    <row r="54" spans="1:10" ht="12.75">
      <c r="A54" s="1">
        <v>44</v>
      </c>
      <c r="B54" s="2" t="s">
        <v>43</v>
      </c>
      <c r="C54" s="8">
        <v>7</v>
      </c>
      <c r="D54" s="8">
        <v>0</v>
      </c>
      <c r="E54" s="22">
        <f>(C54+D54)/'[1]П 1'!C52</f>
        <v>0.125</v>
      </c>
      <c r="F54" s="8">
        <v>3</v>
      </c>
      <c r="G54" s="8">
        <v>2</v>
      </c>
      <c r="H54" s="9">
        <f t="shared" si="0"/>
        <v>0.6666666666666666</v>
      </c>
      <c r="I54" s="9">
        <f t="shared" si="1"/>
        <v>0.07916666666666668</v>
      </c>
      <c r="J54" s="8">
        <f t="shared" si="2"/>
        <v>56</v>
      </c>
    </row>
    <row r="55" spans="1:10" ht="12.75">
      <c r="A55" s="1">
        <v>45</v>
      </c>
      <c r="B55" s="2" t="s">
        <v>44</v>
      </c>
      <c r="C55" s="8">
        <v>1</v>
      </c>
      <c r="D55" s="8">
        <v>0</v>
      </c>
      <c r="E55" s="22">
        <f>(C55+D55)/'[1]П 1'!C53</f>
        <v>0.05263157894736842</v>
      </c>
      <c r="F55" s="8">
        <v>1</v>
      </c>
      <c r="G55" s="8">
        <v>0</v>
      </c>
      <c r="H55" s="9">
        <f t="shared" si="0"/>
        <v>0</v>
      </c>
      <c r="I55" s="9">
        <f t="shared" si="1"/>
        <v>0.06842105263157895</v>
      </c>
      <c r="J55" s="8">
        <f t="shared" si="2"/>
        <v>59</v>
      </c>
    </row>
    <row r="56" spans="1:10" ht="12.75">
      <c r="A56" s="1">
        <v>46</v>
      </c>
      <c r="B56" s="2" t="s">
        <v>45</v>
      </c>
      <c r="C56" s="8">
        <v>7</v>
      </c>
      <c r="D56" s="8">
        <v>1</v>
      </c>
      <c r="E56" s="22">
        <f>(C56+D56)/'[1]П 1'!C54</f>
        <v>0.1568627450980392</v>
      </c>
      <c r="F56" s="8">
        <v>1</v>
      </c>
      <c r="G56" s="8">
        <v>0</v>
      </c>
      <c r="H56" s="9">
        <f t="shared" si="0"/>
        <v>0</v>
      </c>
      <c r="I56" s="9">
        <f t="shared" si="1"/>
        <v>0.20392156862745098</v>
      </c>
      <c r="J56" s="8">
        <f t="shared" si="2"/>
        <v>32</v>
      </c>
    </row>
    <row r="57" spans="1:10" ht="12.75">
      <c r="A57" s="1">
        <v>47</v>
      </c>
      <c r="B57" s="2" t="s">
        <v>46</v>
      </c>
      <c r="C57" s="8">
        <v>6</v>
      </c>
      <c r="D57" s="8">
        <v>2</v>
      </c>
      <c r="E57" s="22">
        <f>(C57+D57)/'[1]П 1'!C55</f>
        <v>0.19047619047619047</v>
      </c>
      <c r="F57" s="8">
        <v>2</v>
      </c>
      <c r="G57" s="8">
        <v>0</v>
      </c>
      <c r="H57" s="9">
        <f t="shared" si="0"/>
        <v>0</v>
      </c>
      <c r="I57" s="9">
        <f t="shared" si="1"/>
        <v>0.24761904761904763</v>
      </c>
      <c r="J57" s="8">
        <f t="shared" si="2"/>
        <v>24</v>
      </c>
    </row>
    <row r="58" spans="1:10" ht="12.75">
      <c r="A58" s="1">
        <v>48</v>
      </c>
      <c r="B58" s="2" t="s">
        <v>47</v>
      </c>
      <c r="C58" s="8">
        <v>1</v>
      </c>
      <c r="D58" s="8">
        <v>1</v>
      </c>
      <c r="E58" s="22">
        <f>(C58+D58)/'[1]П 1'!C56</f>
        <v>0.05263157894736842</v>
      </c>
      <c r="F58" s="8">
        <v>1</v>
      </c>
      <c r="G58" s="8">
        <v>1</v>
      </c>
      <c r="H58" s="9">
        <f t="shared" si="0"/>
        <v>1</v>
      </c>
      <c r="I58" s="9">
        <f t="shared" si="1"/>
        <v>0.015789473684210527</v>
      </c>
      <c r="J58" s="8">
        <f t="shared" si="2"/>
        <v>73</v>
      </c>
    </row>
    <row r="59" spans="1:10" ht="12.75">
      <c r="A59" s="1">
        <v>49</v>
      </c>
      <c r="B59" s="2" t="s">
        <v>48</v>
      </c>
      <c r="C59" s="8">
        <v>6</v>
      </c>
      <c r="D59" s="8">
        <v>0</v>
      </c>
      <c r="E59" s="22">
        <f>(C59+D59)/'[1]П 1'!C57</f>
        <v>0.2608695652173913</v>
      </c>
      <c r="F59" s="8">
        <v>0</v>
      </c>
      <c r="G59" s="8">
        <v>0</v>
      </c>
      <c r="H59" s="9">
        <v>0</v>
      </c>
      <c r="I59" s="9">
        <f t="shared" si="1"/>
        <v>0.3391304347826087</v>
      </c>
      <c r="J59" s="8">
        <f t="shared" si="2"/>
        <v>16</v>
      </c>
    </row>
    <row r="60" spans="1:10" ht="12.75">
      <c r="A60" s="1">
        <v>50</v>
      </c>
      <c r="B60" s="2" t="s">
        <v>49</v>
      </c>
      <c r="C60" s="8">
        <v>1</v>
      </c>
      <c r="D60" s="8">
        <v>0</v>
      </c>
      <c r="E60" s="22">
        <f>(C60+D60)/'[1]П 1'!C58</f>
        <v>0.041666666666666664</v>
      </c>
      <c r="F60" s="8">
        <v>1</v>
      </c>
      <c r="G60" s="8">
        <v>1</v>
      </c>
      <c r="H60" s="9">
        <f>G60/F60</f>
        <v>1</v>
      </c>
      <c r="I60" s="9">
        <f t="shared" si="1"/>
        <v>0.0125</v>
      </c>
      <c r="J60" s="8">
        <f t="shared" si="2"/>
        <v>74</v>
      </c>
    </row>
    <row r="61" spans="1:10" ht="12.75">
      <c r="A61" s="1">
        <v>51</v>
      </c>
      <c r="B61" s="2" t="s">
        <v>50</v>
      </c>
      <c r="C61" s="8">
        <v>17</v>
      </c>
      <c r="D61" s="8">
        <v>3</v>
      </c>
      <c r="E61" s="22">
        <f>(C61+D61)/'[1]П 1'!C59</f>
        <v>0.4444444444444444</v>
      </c>
      <c r="F61" s="8">
        <v>5</v>
      </c>
      <c r="G61" s="8">
        <v>0</v>
      </c>
      <c r="H61" s="9">
        <f t="shared" si="0"/>
        <v>0</v>
      </c>
      <c r="I61" s="9">
        <f t="shared" si="1"/>
        <v>0.5777777777777777</v>
      </c>
      <c r="J61" s="8">
        <f t="shared" si="2"/>
        <v>6</v>
      </c>
    </row>
    <row r="62" spans="1:10" ht="12.75">
      <c r="A62" s="1">
        <v>52</v>
      </c>
      <c r="B62" s="2" t="s">
        <v>51</v>
      </c>
      <c r="C62" s="8">
        <v>4</v>
      </c>
      <c r="D62" s="8">
        <v>4</v>
      </c>
      <c r="E62" s="22">
        <f>(C62+D62)/'[1]П 1'!C60</f>
        <v>0.21052631578947367</v>
      </c>
      <c r="F62" s="8">
        <v>3</v>
      </c>
      <c r="G62" s="8">
        <v>0</v>
      </c>
      <c r="H62" s="9">
        <f t="shared" si="0"/>
        <v>0</v>
      </c>
      <c r="I62" s="9">
        <f t="shared" si="1"/>
        <v>0.2736842105263158</v>
      </c>
      <c r="J62" s="8">
        <f t="shared" si="2"/>
        <v>22</v>
      </c>
    </row>
    <row r="63" spans="1:10" ht="12.75">
      <c r="A63" s="1">
        <v>53</v>
      </c>
      <c r="B63" s="2" t="s">
        <v>52</v>
      </c>
      <c r="C63" s="8">
        <v>5</v>
      </c>
      <c r="D63" s="8">
        <v>0</v>
      </c>
      <c r="E63" s="22">
        <f>(C63+D63)/'[1]П 1'!C61</f>
        <v>0.2777777777777778</v>
      </c>
      <c r="F63" s="8">
        <v>0</v>
      </c>
      <c r="G63" s="8">
        <v>0</v>
      </c>
      <c r="H63" s="9">
        <v>0</v>
      </c>
      <c r="I63" s="9">
        <f t="shared" si="1"/>
        <v>0.36111111111111116</v>
      </c>
      <c r="J63" s="8">
        <f t="shared" si="2"/>
        <v>14</v>
      </c>
    </row>
    <row r="64" spans="1:10" ht="12.75">
      <c r="A64" s="1">
        <v>54</v>
      </c>
      <c r="B64" s="2" t="s">
        <v>53</v>
      </c>
      <c r="C64" s="8">
        <v>28</v>
      </c>
      <c r="D64" s="8">
        <v>0</v>
      </c>
      <c r="E64" s="22">
        <f>(C64+D64)/'[1]П 1'!C62</f>
        <v>0.4827586206896552</v>
      </c>
      <c r="F64" s="8">
        <v>8</v>
      </c>
      <c r="G64" s="8">
        <v>0</v>
      </c>
      <c r="H64" s="9">
        <f t="shared" si="0"/>
        <v>0</v>
      </c>
      <c r="I64" s="9">
        <f t="shared" si="1"/>
        <v>0.6275862068965518</v>
      </c>
      <c r="J64" s="8">
        <f t="shared" si="2"/>
        <v>4</v>
      </c>
    </row>
    <row r="65" spans="1:10" ht="12.75">
      <c r="A65" s="1">
        <v>55</v>
      </c>
      <c r="B65" s="2" t="s">
        <v>54</v>
      </c>
      <c r="C65" s="8">
        <v>9</v>
      </c>
      <c r="D65" s="8">
        <v>0</v>
      </c>
      <c r="E65" s="22">
        <f>(C65+D65)/'[1]П 1'!C63</f>
        <v>0.375</v>
      </c>
      <c r="F65" s="8">
        <v>0</v>
      </c>
      <c r="G65" s="8">
        <v>0</v>
      </c>
      <c r="H65" s="9">
        <v>0</v>
      </c>
      <c r="I65" s="9">
        <f t="shared" si="1"/>
        <v>0.48750000000000004</v>
      </c>
      <c r="J65" s="8">
        <f t="shared" si="2"/>
        <v>9</v>
      </c>
    </row>
    <row r="66" spans="1:10" ht="12.75">
      <c r="A66" s="1">
        <v>56</v>
      </c>
      <c r="B66" s="2" t="s">
        <v>55</v>
      </c>
      <c r="C66" s="8">
        <v>2</v>
      </c>
      <c r="D66" s="8">
        <v>1</v>
      </c>
      <c r="E66" s="22">
        <f>(C66+D66)/'[1]П 1'!C64</f>
        <v>0.06</v>
      </c>
      <c r="F66" s="8">
        <v>0</v>
      </c>
      <c r="G66" s="8">
        <v>0</v>
      </c>
      <c r="H66" s="9">
        <v>0</v>
      </c>
      <c r="I66" s="9">
        <f t="shared" si="1"/>
        <v>0.078</v>
      </c>
      <c r="J66" s="8">
        <f t="shared" si="2"/>
        <v>57</v>
      </c>
    </row>
    <row r="67" spans="1:10" ht="12.75">
      <c r="A67" s="1">
        <v>57</v>
      </c>
      <c r="B67" s="2" t="s">
        <v>56</v>
      </c>
      <c r="C67" s="8">
        <v>14</v>
      </c>
      <c r="D67" s="8">
        <v>2</v>
      </c>
      <c r="E67" s="22">
        <f>(C67+D67)/'[1]П 1'!C65</f>
        <v>0.18181818181818182</v>
      </c>
      <c r="F67" s="8">
        <v>9</v>
      </c>
      <c r="G67" s="8">
        <v>4</v>
      </c>
      <c r="H67" s="9">
        <f t="shared" si="0"/>
        <v>0.4444444444444444</v>
      </c>
      <c r="I67" s="9">
        <f t="shared" si="1"/>
        <v>0.15555555555555559</v>
      </c>
      <c r="J67" s="8">
        <f t="shared" si="2"/>
        <v>38</v>
      </c>
    </row>
    <row r="68" spans="1:10" s="31" customFormat="1" ht="12.75">
      <c r="A68" s="71">
        <v>58</v>
      </c>
      <c r="B68" s="72" t="s">
        <v>57</v>
      </c>
      <c r="C68" s="21">
        <v>4</v>
      </c>
      <c r="D68" s="21">
        <v>0</v>
      </c>
      <c r="E68" s="22">
        <f>(C68+D68)/'[1]П 1'!C66</f>
        <v>0.10256410256410256</v>
      </c>
      <c r="F68" s="21">
        <v>3</v>
      </c>
      <c r="G68" s="21">
        <v>0</v>
      </c>
      <c r="H68" s="9">
        <f t="shared" si="0"/>
        <v>0</v>
      </c>
      <c r="I68" s="9">
        <f t="shared" si="1"/>
        <v>0.13333333333333333</v>
      </c>
      <c r="J68" s="8">
        <f t="shared" si="2"/>
        <v>49</v>
      </c>
    </row>
    <row r="69" spans="1:10" ht="12.75">
      <c r="A69" s="1">
        <v>59</v>
      </c>
      <c r="B69" s="2" t="s">
        <v>58</v>
      </c>
      <c r="C69" s="8">
        <v>4</v>
      </c>
      <c r="D69" s="8">
        <v>0</v>
      </c>
      <c r="E69" s="22">
        <f>(C69+D69)/'[1]П 1'!C67</f>
        <v>0.21052631578947367</v>
      </c>
      <c r="F69" s="8">
        <v>1</v>
      </c>
      <c r="G69" s="8">
        <v>1</v>
      </c>
      <c r="H69" s="9">
        <f t="shared" si="0"/>
        <v>1</v>
      </c>
      <c r="I69" s="9">
        <f t="shared" si="1"/>
        <v>0.06315789473684211</v>
      </c>
      <c r="J69" s="8">
        <f t="shared" si="2"/>
        <v>62</v>
      </c>
    </row>
    <row r="70" spans="1:10" ht="12.75">
      <c r="A70" s="1">
        <v>60</v>
      </c>
      <c r="B70" s="2" t="s">
        <v>59</v>
      </c>
      <c r="C70" s="8">
        <v>24</v>
      </c>
      <c r="D70" s="8">
        <v>0</v>
      </c>
      <c r="E70" s="22">
        <f>(C70+D70)/'[1]П 1'!C68</f>
        <v>0.3870967741935484</v>
      </c>
      <c r="F70" s="8">
        <v>12</v>
      </c>
      <c r="G70" s="8">
        <v>0</v>
      </c>
      <c r="H70" s="9">
        <f t="shared" si="0"/>
        <v>0</v>
      </c>
      <c r="I70" s="9">
        <f t="shared" si="1"/>
        <v>0.5032258064516129</v>
      </c>
      <c r="J70" s="8">
        <f t="shared" si="2"/>
        <v>8</v>
      </c>
    </row>
    <row r="71" spans="1:10" ht="12.75">
      <c r="A71" s="1">
        <v>61</v>
      </c>
      <c r="B71" s="2" t="s">
        <v>60</v>
      </c>
      <c r="C71" s="21">
        <v>0</v>
      </c>
      <c r="D71" s="21">
        <v>1</v>
      </c>
      <c r="E71" s="22">
        <f>(C71+D71)/'[1]П 1'!C69</f>
        <v>0.05263157894736842</v>
      </c>
      <c r="F71" s="21">
        <v>0</v>
      </c>
      <c r="G71" s="21">
        <v>0</v>
      </c>
      <c r="H71" s="9">
        <v>0</v>
      </c>
      <c r="I71" s="9">
        <f t="shared" si="1"/>
        <v>0.06842105263157895</v>
      </c>
      <c r="J71" s="8">
        <f t="shared" si="2"/>
        <v>59</v>
      </c>
    </row>
    <row r="72" spans="1:10" s="31" customFormat="1" ht="12.75">
      <c r="A72" s="71">
        <v>62</v>
      </c>
      <c r="B72" s="72" t="s">
        <v>61</v>
      </c>
      <c r="C72" s="21">
        <v>2</v>
      </c>
      <c r="D72" s="21">
        <v>0</v>
      </c>
      <c r="E72" s="22">
        <f>(C72+D72)/'[1]П 1'!C70</f>
        <v>0.08</v>
      </c>
      <c r="F72" s="21">
        <v>0</v>
      </c>
      <c r="G72" s="21">
        <v>0</v>
      </c>
      <c r="H72" s="9">
        <v>0</v>
      </c>
      <c r="I72" s="9">
        <f t="shared" si="1"/>
        <v>0.10400000000000001</v>
      </c>
      <c r="J72" s="8">
        <f t="shared" si="2"/>
        <v>52</v>
      </c>
    </row>
    <row r="73" spans="1:10" ht="12.75">
      <c r="A73" s="1">
        <v>63</v>
      </c>
      <c r="B73" s="2" t="s">
        <v>62</v>
      </c>
      <c r="C73" s="8">
        <v>11</v>
      </c>
      <c r="D73" s="8">
        <v>0</v>
      </c>
      <c r="E73" s="22">
        <f>(C73+D73)/'[1]П 1'!C71</f>
        <v>0.2682926829268293</v>
      </c>
      <c r="F73" s="8">
        <v>1</v>
      </c>
      <c r="G73" s="8">
        <v>0</v>
      </c>
      <c r="H73" s="9">
        <f t="shared" si="0"/>
        <v>0</v>
      </c>
      <c r="I73" s="9">
        <f t="shared" si="1"/>
        <v>0.3487804878048781</v>
      </c>
      <c r="J73" s="8">
        <f t="shared" si="2"/>
        <v>15</v>
      </c>
    </row>
    <row r="74" spans="1:10" ht="12.75">
      <c r="A74" s="1">
        <v>64</v>
      </c>
      <c r="B74" s="2" t="s">
        <v>63</v>
      </c>
      <c r="C74" s="8">
        <v>14</v>
      </c>
      <c r="D74" s="8">
        <v>2</v>
      </c>
      <c r="E74" s="22">
        <f>(C74+D74)/'[1]П 1'!C72</f>
        <v>0.64</v>
      </c>
      <c r="F74" s="8">
        <v>5</v>
      </c>
      <c r="G74" s="8">
        <v>0</v>
      </c>
      <c r="H74" s="9">
        <f t="shared" si="0"/>
        <v>0</v>
      </c>
      <c r="I74" s="9">
        <f t="shared" si="1"/>
        <v>0.8320000000000001</v>
      </c>
      <c r="J74" s="8">
        <f t="shared" si="2"/>
        <v>3</v>
      </c>
    </row>
    <row r="75" spans="1:10" ht="12.75">
      <c r="A75" s="1">
        <v>65</v>
      </c>
      <c r="B75" s="2" t="s">
        <v>64</v>
      </c>
      <c r="C75" s="8">
        <v>12</v>
      </c>
      <c r="D75" s="8">
        <v>0</v>
      </c>
      <c r="E75" s="22">
        <f>(C75+D75)/'[1]П 1'!C73</f>
        <v>0.23076923076923078</v>
      </c>
      <c r="F75" s="8">
        <v>5</v>
      </c>
      <c r="G75" s="8">
        <v>0</v>
      </c>
      <c r="H75" s="9">
        <f t="shared" si="0"/>
        <v>0</v>
      </c>
      <c r="I75" s="9">
        <f t="shared" si="1"/>
        <v>0.30000000000000004</v>
      </c>
      <c r="J75" s="8">
        <f t="shared" si="2"/>
        <v>20</v>
      </c>
    </row>
    <row r="76" spans="1:10" s="31" customFormat="1" ht="12.75">
      <c r="A76" s="71">
        <v>66</v>
      </c>
      <c r="B76" s="72" t="s">
        <v>65</v>
      </c>
      <c r="C76" s="21">
        <v>3</v>
      </c>
      <c r="D76" s="21">
        <v>0</v>
      </c>
      <c r="E76" s="22">
        <f>(C76+D76)/'[1]П 1'!C74</f>
        <v>0.09375</v>
      </c>
      <c r="F76" s="21">
        <v>1</v>
      </c>
      <c r="G76" s="21">
        <v>1</v>
      </c>
      <c r="H76" s="9">
        <f aca="true" t="shared" si="3" ref="H76:H91">G76/F76</f>
        <v>1</v>
      </c>
      <c r="I76" s="9">
        <f aca="true" t="shared" si="4" ref="I76:I92">(1.3-H76)*E76</f>
        <v>0.028125000000000004</v>
      </c>
      <c r="J76" s="8">
        <f aca="true" t="shared" si="5" ref="J76:J92">RANK(I76,I$11:I$92,0)</f>
        <v>70</v>
      </c>
    </row>
    <row r="77" spans="1:10" ht="12.75">
      <c r="A77" s="1">
        <v>67</v>
      </c>
      <c r="B77" s="2" t="s">
        <v>66</v>
      </c>
      <c r="C77" s="8">
        <v>5</v>
      </c>
      <c r="D77" s="8">
        <v>0</v>
      </c>
      <c r="E77" s="22">
        <f>(C77+D77)/'[1]П 1'!C75</f>
        <v>0.15625</v>
      </c>
      <c r="F77" s="8">
        <v>3</v>
      </c>
      <c r="G77" s="8">
        <v>1</v>
      </c>
      <c r="H77" s="9">
        <f t="shared" si="3"/>
        <v>0.3333333333333333</v>
      </c>
      <c r="I77" s="9">
        <f t="shared" si="4"/>
        <v>0.15104166666666669</v>
      </c>
      <c r="J77" s="8">
        <f t="shared" si="5"/>
        <v>42</v>
      </c>
    </row>
    <row r="78" spans="1:10" s="31" customFormat="1" ht="12.75">
      <c r="A78" s="71">
        <v>68</v>
      </c>
      <c r="B78" s="72" t="s">
        <v>67</v>
      </c>
      <c r="C78" s="21">
        <v>3</v>
      </c>
      <c r="D78" s="21">
        <v>1</v>
      </c>
      <c r="E78" s="22">
        <f>(C78+D78)/'[1]П 1'!C76</f>
        <v>0.11428571428571428</v>
      </c>
      <c r="F78" s="21">
        <v>0</v>
      </c>
      <c r="G78" s="21">
        <v>0</v>
      </c>
      <c r="H78" s="9">
        <v>0</v>
      </c>
      <c r="I78" s="9">
        <f t="shared" si="4"/>
        <v>0.14857142857142858</v>
      </c>
      <c r="J78" s="8">
        <f t="shared" si="5"/>
        <v>43</v>
      </c>
    </row>
    <row r="79" spans="1:10" ht="12.75">
      <c r="A79" s="1">
        <v>69</v>
      </c>
      <c r="B79" s="2" t="s">
        <v>68</v>
      </c>
      <c r="C79" s="8">
        <v>2</v>
      </c>
      <c r="D79" s="8">
        <v>0</v>
      </c>
      <c r="E79" s="22">
        <f>(C79+D79)/'[1]П 1'!C77</f>
        <v>0.16666666666666666</v>
      </c>
      <c r="F79" s="8">
        <v>0</v>
      </c>
      <c r="G79" s="8">
        <v>0</v>
      </c>
      <c r="H79" s="9">
        <v>0</v>
      </c>
      <c r="I79" s="9">
        <f t="shared" si="4"/>
        <v>0.21666666666666667</v>
      </c>
      <c r="J79" s="8">
        <f t="shared" si="5"/>
        <v>28</v>
      </c>
    </row>
    <row r="80" spans="1:10" ht="12.75">
      <c r="A80" s="1">
        <v>70</v>
      </c>
      <c r="B80" s="2" t="s">
        <v>69</v>
      </c>
      <c r="C80" s="8">
        <v>4</v>
      </c>
      <c r="D80" s="8">
        <v>0</v>
      </c>
      <c r="E80" s="22">
        <f>(C80+D80)/'[1]П 1'!C78</f>
        <v>0.11428571428571428</v>
      </c>
      <c r="F80" s="8">
        <v>2</v>
      </c>
      <c r="G80" s="8">
        <v>0</v>
      </c>
      <c r="H80" s="9">
        <f t="shared" si="3"/>
        <v>0</v>
      </c>
      <c r="I80" s="9">
        <f t="shared" si="4"/>
        <v>0.14857142857142858</v>
      </c>
      <c r="J80" s="8">
        <f t="shared" si="5"/>
        <v>43</v>
      </c>
    </row>
    <row r="81" spans="1:10" s="31" customFormat="1" ht="12.75">
      <c r="A81" s="71">
        <v>71</v>
      </c>
      <c r="B81" s="72" t="s">
        <v>70</v>
      </c>
      <c r="C81" s="21">
        <v>1</v>
      </c>
      <c r="D81" s="21">
        <v>0</v>
      </c>
      <c r="E81" s="22">
        <f>(C81+D81)/'[1]П 1'!C79</f>
        <v>0.02564102564102564</v>
      </c>
      <c r="F81" s="21">
        <v>0</v>
      </c>
      <c r="G81" s="21">
        <v>0</v>
      </c>
      <c r="H81" s="9">
        <v>0</v>
      </c>
      <c r="I81" s="9">
        <f t="shared" si="4"/>
        <v>0.03333333333333333</v>
      </c>
      <c r="J81" s="8">
        <f t="shared" si="5"/>
        <v>69</v>
      </c>
    </row>
    <row r="82" spans="1:10" ht="12.75">
      <c r="A82" s="1">
        <v>72</v>
      </c>
      <c r="B82" s="2" t="s">
        <v>71</v>
      </c>
      <c r="C82" s="8">
        <v>4</v>
      </c>
      <c r="D82" s="8">
        <v>0</v>
      </c>
      <c r="E82" s="22">
        <f>(C82+D82)/'[1]П 1'!C80</f>
        <v>0.15384615384615385</v>
      </c>
      <c r="F82" s="8">
        <v>0</v>
      </c>
      <c r="G82" s="8">
        <v>0</v>
      </c>
      <c r="H82" s="9">
        <v>0</v>
      </c>
      <c r="I82" s="9">
        <f t="shared" si="4"/>
        <v>0.2</v>
      </c>
      <c r="J82" s="8">
        <f t="shared" si="5"/>
        <v>33</v>
      </c>
    </row>
    <row r="83" spans="1:10" s="31" customFormat="1" ht="12.75">
      <c r="A83" s="71">
        <v>73</v>
      </c>
      <c r="B83" s="72" t="s">
        <v>72</v>
      </c>
      <c r="C83" s="16">
        <v>0</v>
      </c>
      <c r="D83" s="16">
        <v>0</v>
      </c>
      <c r="E83" s="18">
        <f>(C83+D83)/'[1]П 1'!C81</f>
        <v>0</v>
      </c>
      <c r="F83" s="16">
        <v>1</v>
      </c>
      <c r="G83" s="16">
        <v>1</v>
      </c>
      <c r="H83" s="18">
        <f t="shared" si="3"/>
        <v>1</v>
      </c>
      <c r="I83" s="18">
        <f t="shared" si="4"/>
        <v>0</v>
      </c>
      <c r="J83" s="16">
        <v>82</v>
      </c>
    </row>
    <row r="84" spans="1:10" ht="12.75">
      <c r="A84" s="1">
        <v>74</v>
      </c>
      <c r="B84" s="2" t="s">
        <v>73</v>
      </c>
      <c r="C84" s="8">
        <v>7</v>
      </c>
      <c r="D84" s="8">
        <v>0</v>
      </c>
      <c r="E84" s="22">
        <f>(C84+D84)/'[1]П 1'!C82</f>
        <v>0.3888888888888889</v>
      </c>
      <c r="F84" s="8">
        <v>3</v>
      </c>
      <c r="G84" s="8">
        <v>0</v>
      </c>
      <c r="H84" s="9">
        <f t="shared" si="3"/>
        <v>0</v>
      </c>
      <c r="I84" s="9">
        <f t="shared" si="4"/>
        <v>0.5055555555555555</v>
      </c>
      <c r="J84" s="8">
        <f t="shared" si="5"/>
        <v>7</v>
      </c>
    </row>
    <row r="85" spans="1:10" s="31" customFormat="1" ht="12.75">
      <c r="A85" s="71">
        <v>75</v>
      </c>
      <c r="B85" s="72" t="s">
        <v>74</v>
      </c>
      <c r="C85" s="21">
        <v>2</v>
      </c>
      <c r="D85" s="21">
        <v>2</v>
      </c>
      <c r="E85" s="22">
        <f>(C85+D85)/'[1]П 1'!C83</f>
        <v>0.14814814814814814</v>
      </c>
      <c r="F85" s="21">
        <v>4</v>
      </c>
      <c r="G85" s="21">
        <v>1</v>
      </c>
      <c r="H85" s="9">
        <f t="shared" si="3"/>
        <v>0.25</v>
      </c>
      <c r="I85" s="9">
        <f t="shared" si="4"/>
        <v>0.15555555555555556</v>
      </c>
      <c r="J85" s="8">
        <f t="shared" si="5"/>
        <v>39</v>
      </c>
    </row>
    <row r="86" spans="1:10" ht="12.75">
      <c r="A86" s="1">
        <v>76</v>
      </c>
      <c r="B86" s="2" t="s">
        <v>75</v>
      </c>
      <c r="C86" s="8">
        <v>8</v>
      </c>
      <c r="D86" s="8">
        <v>1</v>
      </c>
      <c r="E86" s="22">
        <f>(C86+D86)/'[1]П 1'!C84</f>
        <v>0.17647058823529413</v>
      </c>
      <c r="F86" s="8">
        <v>4</v>
      </c>
      <c r="G86" s="8">
        <v>1</v>
      </c>
      <c r="H86" s="9">
        <f t="shared" si="3"/>
        <v>0.25</v>
      </c>
      <c r="I86" s="9">
        <f t="shared" si="4"/>
        <v>0.18529411764705883</v>
      </c>
      <c r="J86" s="8">
        <f t="shared" si="5"/>
        <v>35</v>
      </c>
    </row>
    <row r="87" spans="1:10" s="31" customFormat="1" ht="12.75">
      <c r="A87" s="71">
        <v>77</v>
      </c>
      <c r="B87" s="72" t="s">
        <v>76</v>
      </c>
      <c r="C87" s="16">
        <v>0</v>
      </c>
      <c r="D87" s="16">
        <v>0</v>
      </c>
      <c r="E87" s="18">
        <f>(C87+D87)/'[1]П 1'!C85</f>
        <v>0</v>
      </c>
      <c r="F87" s="16">
        <v>0</v>
      </c>
      <c r="G87" s="16">
        <v>0</v>
      </c>
      <c r="H87" s="18">
        <v>0</v>
      </c>
      <c r="I87" s="18">
        <f t="shared" si="4"/>
        <v>0</v>
      </c>
      <c r="J87" s="16">
        <v>82</v>
      </c>
    </row>
    <row r="88" spans="1:10" ht="12.75">
      <c r="A88" s="1">
        <v>78</v>
      </c>
      <c r="B88" s="2" t="s">
        <v>77</v>
      </c>
      <c r="C88" s="8">
        <v>6</v>
      </c>
      <c r="D88" s="8">
        <v>0</v>
      </c>
      <c r="E88" s="22">
        <f>(C88+D88)/'[1]П 1'!C86</f>
        <v>0.25</v>
      </c>
      <c r="F88" s="8">
        <v>4</v>
      </c>
      <c r="G88" s="8">
        <v>0</v>
      </c>
      <c r="H88" s="9">
        <f t="shared" si="3"/>
        <v>0</v>
      </c>
      <c r="I88" s="9">
        <f t="shared" si="4"/>
        <v>0.325</v>
      </c>
      <c r="J88" s="8">
        <f t="shared" si="5"/>
        <v>18</v>
      </c>
    </row>
    <row r="89" spans="1:10" s="31" customFormat="1" ht="12.75">
      <c r="A89" s="71">
        <v>79</v>
      </c>
      <c r="B89" s="72" t="s">
        <v>78</v>
      </c>
      <c r="C89" s="16">
        <v>0</v>
      </c>
      <c r="D89" s="16">
        <v>0</v>
      </c>
      <c r="E89" s="18">
        <f>(C89+D89)/'[1]П 1'!C87</f>
        <v>0</v>
      </c>
      <c r="F89" s="16">
        <v>0</v>
      </c>
      <c r="G89" s="16">
        <v>0</v>
      </c>
      <c r="H89" s="18">
        <v>0</v>
      </c>
      <c r="I89" s="18">
        <f t="shared" si="4"/>
        <v>0</v>
      </c>
      <c r="J89" s="16">
        <v>82</v>
      </c>
    </row>
    <row r="90" spans="1:10" ht="12.75">
      <c r="A90" s="1">
        <v>80</v>
      </c>
      <c r="B90" s="2" t="s">
        <v>79</v>
      </c>
      <c r="C90" s="8">
        <v>40</v>
      </c>
      <c r="D90" s="8">
        <v>1</v>
      </c>
      <c r="E90" s="22">
        <f>(C90+D90)/'[1]П 1'!C88</f>
        <v>1.3666666666666667</v>
      </c>
      <c r="F90" s="8">
        <v>0</v>
      </c>
      <c r="G90" s="8">
        <v>0</v>
      </c>
      <c r="H90" s="9">
        <v>0</v>
      </c>
      <c r="I90" s="9">
        <f t="shared" si="4"/>
        <v>1.7766666666666668</v>
      </c>
      <c r="J90" s="8">
        <f t="shared" si="5"/>
        <v>1</v>
      </c>
    </row>
    <row r="91" spans="1:10" s="31" customFormat="1" ht="12.75">
      <c r="A91" s="71">
        <v>81</v>
      </c>
      <c r="B91" s="72" t="s">
        <v>80</v>
      </c>
      <c r="C91" s="21">
        <v>3</v>
      </c>
      <c r="D91" s="21">
        <v>0</v>
      </c>
      <c r="E91" s="22">
        <f>(C91+D91)/'[1]П 1'!C89</f>
        <v>0.15</v>
      </c>
      <c r="F91" s="21">
        <v>1</v>
      </c>
      <c r="G91" s="21">
        <v>0</v>
      </c>
      <c r="H91" s="9">
        <f t="shared" si="3"/>
        <v>0</v>
      </c>
      <c r="I91" s="9">
        <f t="shared" si="4"/>
        <v>0.195</v>
      </c>
      <c r="J91" s="8">
        <f t="shared" si="5"/>
        <v>34</v>
      </c>
    </row>
    <row r="92" spans="1:10" s="31" customFormat="1" ht="12.75">
      <c r="A92" s="71">
        <v>82</v>
      </c>
      <c r="B92" s="72" t="s">
        <v>81</v>
      </c>
      <c r="C92" s="21">
        <v>3</v>
      </c>
      <c r="D92" s="21">
        <v>0</v>
      </c>
      <c r="E92" s="22">
        <f>(C92+D92)/'[1]П 1'!C90</f>
        <v>0.09375</v>
      </c>
      <c r="F92" s="21">
        <v>0</v>
      </c>
      <c r="G92" s="21">
        <v>0</v>
      </c>
      <c r="H92" s="9">
        <v>0</v>
      </c>
      <c r="I92" s="9">
        <f t="shared" si="4"/>
        <v>0.12187500000000001</v>
      </c>
      <c r="J92" s="8">
        <f t="shared" si="5"/>
        <v>50</v>
      </c>
    </row>
  </sheetData>
  <sheetProtection/>
  <mergeCells count="1">
    <mergeCell ref="B3:O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Новый руководитель</cp:lastModifiedBy>
  <cp:lastPrinted>2010-02-26T09:23:31Z</cp:lastPrinted>
  <dcterms:created xsi:type="dcterms:W3CDTF">1996-10-08T23:32:33Z</dcterms:created>
  <dcterms:modified xsi:type="dcterms:W3CDTF">2011-11-28T10:17:13Z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Сводный рейтинг ТУ ФАС за 2009 год</vt:lpwstr>
  </property>
  <property fmtid="{D5CDD505-2E9C-101B-9397-08002B2CF9AE}" pid="3" name="Owner">
    <vt:lpwstr/>
  </property>
  <property fmtid="{D5CDD505-2E9C-101B-9397-08002B2CF9AE}" pid="4" name="Status">
    <vt:lpwstr/>
  </property>
</Properties>
</file>